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0" windowWidth="15600" windowHeight="11760"/>
  </bookViews>
  <sheets>
    <sheet name="Milj. €" sheetId="2" r:id="rId1"/>
  </sheets>
  <calcPr calcId="145621"/>
</workbook>
</file>

<file path=xl/calcChain.xml><?xml version="1.0" encoding="utf-8"?>
<calcChain xmlns="http://schemas.openxmlformats.org/spreadsheetml/2006/main">
  <c r="Z3" i="2" l="1"/>
  <c r="Y3" i="2"/>
  <c r="X3" i="2"/>
  <c r="W3" i="2"/>
  <c r="V3" i="2"/>
  <c r="U3" i="2"/>
  <c r="T3" i="2"/>
  <c r="S3" i="2"/>
  <c r="R3" i="2"/>
  <c r="Q3" i="2"/>
  <c r="D3" i="2"/>
  <c r="C3" i="2"/>
  <c r="F3" i="2"/>
  <c r="F4" i="2" l="1"/>
  <c r="D4" i="2"/>
  <c r="C4" i="2" s="1"/>
  <c r="Q4" i="2" s="1"/>
  <c r="Z4" i="2"/>
  <c r="Y4" i="2"/>
  <c r="X4" i="2"/>
  <c r="W4" i="2"/>
  <c r="V4" i="2"/>
  <c r="U4" i="2"/>
  <c r="T4" i="2"/>
  <c r="S4" i="2"/>
  <c r="R4" i="2" l="1"/>
  <c r="Z5" i="2"/>
  <c r="Y5" i="2"/>
  <c r="X5" i="2"/>
  <c r="W5" i="2"/>
  <c r="V5" i="2"/>
  <c r="U5" i="2"/>
  <c r="S5" i="2"/>
  <c r="F5" i="2"/>
  <c r="T5" i="2" s="1"/>
  <c r="D5" i="2"/>
  <c r="R5" i="2" s="1"/>
  <c r="C5" i="2"/>
  <c r="Q5" i="2" s="1"/>
  <c r="F6" i="2" l="1"/>
  <c r="T6" i="2" s="1"/>
  <c r="Z6" i="2"/>
  <c r="Y6" i="2"/>
  <c r="X6" i="2"/>
  <c r="W6" i="2"/>
  <c r="V6" i="2"/>
  <c r="U6" i="2"/>
  <c r="S6" i="2"/>
  <c r="D6" i="2" l="1"/>
  <c r="C6" i="2" s="1"/>
  <c r="Q6" i="2" s="1"/>
  <c r="F19" i="2"/>
  <c r="F7" i="2"/>
  <c r="S7" i="2"/>
  <c r="U7" i="2"/>
  <c r="V7" i="2"/>
  <c r="W7" i="2"/>
  <c r="X7" i="2"/>
  <c r="Y7" i="2"/>
  <c r="Z7" i="2"/>
  <c r="R6" i="2" l="1"/>
  <c r="D7" i="2"/>
  <c r="Z8" i="2"/>
  <c r="Y8" i="2"/>
  <c r="X8" i="2"/>
  <c r="W8" i="2"/>
  <c r="V8" i="2"/>
  <c r="U8" i="2"/>
  <c r="S8" i="2"/>
  <c r="F8" i="2"/>
  <c r="D8" i="2" s="1"/>
  <c r="C7" i="2" l="1"/>
  <c r="C8" i="2"/>
  <c r="S9" i="2"/>
  <c r="U9" i="2"/>
  <c r="V9" i="2"/>
  <c r="W9" i="2"/>
  <c r="X9" i="2"/>
  <c r="Y9" i="2"/>
  <c r="Z9" i="2"/>
  <c r="F9" i="2"/>
  <c r="T9" i="2" l="1"/>
  <c r="D9" i="2"/>
  <c r="C9" i="2" s="1"/>
  <c r="S10" i="2"/>
  <c r="U10" i="2"/>
  <c r="V10" i="2"/>
  <c r="W10" i="2"/>
  <c r="X10" i="2"/>
  <c r="Y10" i="2"/>
  <c r="Z10" i="2"/>
  <c r="F11" i="2"/>
  <c r="D11" i="2" s="1"/>
  <c r="C11" i="2" s="1"/>
  <c r="F12" i="2"/>
  <c r="D12" i="2" s="1"/>
  <c r="C12" i="2" s="1"/>
  <c r="F13" i="2"/>
  <c r="D13" i="2" s="1"/>
  <c r="C13" i="2" s="1"/>
  <c r="F14" i="2"/>
  <c r="D14" i="2" s="1"/>
  <c r="C14" i="2" s="1"/>
  <c r="F15" i="2"/>
  <c r="D15" i="2" s="1"/>
  <c r="C15" i="2" s="1"/>
  <c r="F16" i="2"/>
  <c r="D16" i="2" s="1"/>
  <c r="C16" i="2" s="1"/>
  <c r="F17" i="2"/>
  <c r="D17" i="2" s="1"/>
  <c r="C17" i="2" s="1"/>
  <c r="F18" i="2"/>
  <c r="D18" i="2" s="1"/>
  <c r="C18" i="2" s="1"/>
  <c r="T7" i="2"/>
  <c r="F20" i="2"/>
  <c r="T8" i="2" s="1"/>
  <c r="F21" i="2"/>
  <c r="D21" i="2" s="1"/>
  <c r="C21" i="2" s="1"/>
  <c r="F22" i="2"/>
  <c r="D22" i="2" s="1"/>
  <c r="C22" i="2" s="1"/>
  <c r="F23" i="2"/>
  <c r="D23" i="2" s="1"/>
  <c r="C23" i="2" s="1"/>
  <c r="F24" i="2"/>
  <c r="D24" i="2" s="1"/>
  <c r="C24" i="2" s="1"/>
  <c r="F25" i="2"/>
  <c r="D25" i="2" s="1"/>
  <c r="C25" i="2" s="1"/>
  <c r="F26" i="2"/>
  <c r="D26" i="2" s="1"/>
  <c r="C26" i="2" s="1"/>
  <c r="F27" i="2"/>
  <c r="D27" i="2" s="1"/>
  <c r="C27" i="2" s="1"/>
  <c r="F28" i="2"/>
  <c r="D28" i="2" s="1"/>
  <c r="C28" i="2" s="1"/>
  <c r="F29" i="2"/>
  <c r="D29" i="2" s="1"/>
  <c r="C29" i="2" s="1"/>
  <c r="F30" i="2"/>
  <c r="D30" i="2" s="1"/>
  <c r="C30" i="2" s="1"/>
  <c r="F31" i="2"/>
  <c r="D31" i="2" s="1"/>
  <c r="C31" i="2" s="1"/>
  <c r="F32" i="2"/>
  <c r="D32" i="2" s="1"/>
  <c r="C32" i="2" s="1"/>
  <c r="F33" i="2"/>
  <c r="D33" i="2" s="1"/>
  <c r="C33" i="2" s="1"/>
  <c r="F34" i="2"/>
  <c r="D34" i="2" s="1"/>
  <c r="C34" i="2" s="1"/>
  <c r="F35" i="2"/>
  <c r="D35" i="2" s="1"/>
  <c r="C35" i="2" s="1"/>
  <c r="F36" i="2"/>
  <c r="D36" i="2" s="1"/>
  <c r="C36" i="2" s="1"/>
  <c r="F37" i="2"/>
  <c r="D37" i="2" s="1"/>
  <c r="C37" i="2" s="1"/>
  <c r="F38" i="2"/>
  <c r="D38" i="2" s="1"/>
  <c r="C38" i="2" s="1"/>
  <c r="F39" i="2"/>
  <c r="D39" i="2" s="1"/>
  <c r="C39" i="2" s="1"/>
  <c r="F40" i="2"/>
  <c r="D40" i="2" s="1"/>
  <c r="C40" i="2" s="1"/>
  <c r="F41" i="2"/>
  <c r="D41" i="2" s="1"/>
  <c r="C41" i="2" s="1"/>
  <c r="F42" i="2"/>
  <c r="D42" i="2" s="1"/>
  <c r="C42" i="2" s="1"/>
  <c r="F43" i="2"/>
  <c r="D43" i="2" s="1"/>
  <c r="C43" i="2" s="1"/>
  <c r="F44" i="2"/>
  <c r="D44" i="2" s="1"/>
  <c r="C44" i="2" s="1"/>
  <c r="F45" i="2"/>
  <c r="D45" i="2" s="1"/>
  <c r="C45" i="2" s="1"/>
  <c r="F46" i="2"/>
  <c r="D46" i="2" s="1"/>
  <c r="C46" i="2" s="1"/>
  <c r="F47" i="2"/>
  <c r="D47" i="2" s="1"/>
  <c r="C47" i="2" s="1"/>
  <c r="F48" i="2"/>
  <c r="D48" i="2" s="1"/>
  <c r="C48" i="2" s="1"/>
  <c r="F49" i="2"/>
  <c r="D49" i="2" s="1"/>
  <c r="C49" i="2" s="1"/>
  <c r="F50" i="2"/>
  <c r="D50" i="2" s="1"/>
  <c r="C50" i="2" s="1"/>
  <c r="F51" i="2"/>
  <c r="D51" i="2" s="1"/>
  <c r="C51" i="2" s="1"/>
  <c r="F52" i="2"/>
  <c r="D52" i="2" s="1"/>
  <c r="C52" i="2" s="1"/>
  <c r="F53" i="2"/>
  <c r="D53" i="2" s="1"/>
  <c r="C53" i="2" s="1"/>
  <c r="F54" i="2"/>
  <c r="D54" i="2" s="1"/>
  <c r="C54" i="2" s="1"/>
  <c r="F55" i="2"/>
  <c r="D55" i="2" s="1"/>
  <c r="C55" i="2" s="1"/>
  <c r="F56" i="2"/>
  <c r="D56" i="2" s="1"/>
  <c r="C56" i="2" s="1"/>
  <c r="F57" i="2"/>
  <c r="D57" i="2" s="1"/>
  <c r="C57" i="2" s="1"/>
  <c r="F58" i="2"/>
  <c r="D58" i="2" s="1"/>
  <c r="C58" i="2" s="1"/>
  <c r="F59" i="2"/>
  <c r="D59" i="2" s="1"/>
  <c r="C59" i="2" s="1"/>
  <c r="F60" i="2"/>
  <c r="D60" i="2" s="1"/>
  <c r="C60" i="2" s="1"/>
  <c r="F61" i="2"/>
  <c r="D61" i="2" s="1"/>
  <c r="C61" i="2" s="1"/>
  <c r="F62" i="2"/>
  <c r="D62" i="2" s="1"/>
  <c r="C62" i="2" s="1"/>
  <c r="F63" i="2"/>
  <c r="D63" i="2" s="1"/>
  <c r="C63" i="2" s="1"/>
  <c r="F64" i="2"/>
  <c r="D64" i="2" s="1"/>
  <c r="C64" i="2" s="1"/>
  <c r="F65" i="2"/>
  <c r="D65" i="2" s="1"/>
  <c r="C65" i="2" s="1"/>
  <c r="F66" i="2"/>
  <c r="D66" i="2" s="1"/>
  <c r="C66" i="2" s="1"/>
  <c r="F10" i="2"/>
  <c r="D10" i="2" s="1"/>
  <c r="D19" i="2" l="1"/>
  <c r="Q9" i="2"/>
  <c r="D20" i="2"/>
  <c r="R20" i="2" s="1"/>
  <c r="R9" i="2"/>
  <c r="R10" i="2"/>
  <c r="C10" i="2"/>
  <c r="Q10" i="2" s="1"/>
  <c r="T10" i="2"/>
  <c r="V54" i="2"/>
  <c r="X51" i="2"/>
  <c r="R49" i="2"/>
  <c r="T47" i="2"/>
  <c r="V45" i="2"/>
  <c r="X43" i="2"/>
  <c r="Y54" i="2"/>
  <c r="Q54" i="2"/>
  <c r="X54" i="2"/>
  <c r="W54" i="2"/>
  <c r="U54" i="2"/>
  <c r="T54" i="2"/>
  <c r="S54" i="2"/>
  <c r="R54" i="2"/>
  <c r="X53" i="2"/>
  <c r="S53" i="2"/>
  <c r="Y53" i="2"/>
  <c r="W53" i="2"/>
  <c r="V53" i="2"/>
  <c r="U53" i="2"/>
  <c r="T53" i="2"/>
  <c r="R53" i="2"/>
  <c r="Q53" i="2"/>
  <c r="U52" i="2"/>
  <c r="R52" i="2"/>
  <c r="Y52" i="2"/>
  <c r="X52" i="2"/>
  <c r="W52" i="2"/>
  <c r="V52" i="2"/>
  <c r="T52" i="2"/>
  <c r="S52" i="2"/>
  <c r="Q52" i="2"/>
  <c r="W51" i="2"/>
  <c r="T51" i="2"/>
  <c r="Y51" i="2"/>
  <c r="V51" i="2"/>
  <c r="U51" i="2"/>
  <c r="S51" i="2"/>
  <c r="R51" i="2"/>
  <c r="Q51" i="2"/>
  <c r="W50" i="2"/>
  <c r="S50" i="2"/>
  <c r="R50" i="2"/>
  <c r="Y50" i="2"/>
  <c r="X50" i="2"/>
  <c r="V50" i="2"/>
  <c r="U50" i="2"/>
  <c r="T50" i="2"/>
  <c r="Q50" i="2"/>
  <c r="V49" i="2"/>
  <c r="U49" i="2"/>
  <c r="Y49" i="2"/>
  <c r="X49" i="2"/>
  <c r="W49" i="2"/>
  <c r="T49" i="2"/>
  <c r="S49" i="2"/>
  <c r="Q49" i="2"/>
  <c r="Y48" i="2"/>
  <c r="X48" i="2"/>
  <c r="U48" i="2"/>
  <c r="Q48" i="2"/>
  <c r="W48" i="2"/>
  <c r="V48" i="2"/>
  <c r="T48" i="2"/>
  <c r="S48" i="2"/>
  <c r="R48" i="2"/>
  <c r="X47" i="2"/>
  <c r="S47" i="2"/>
  <c r="Y47" i="2"/>
  <c r="W47" i="2"/>
  <c r="V47" i="2"/>
  <c r="U47" i="2"/>
  <c r="R47" i="2"/>
  <c r="Q47" i="2"/>
  <c r="W46" i="2"/>
  <c r="V46" i="2"/>
  <c r="S46" i="2"/>
  <c r="Y46" i="2"/>
  <c r="X46" i="2"/>
  <c r="U46" i="2"/>
  <c r="T46" i="2"/>
  <c r="R46" i="2"/>
  <c r="Q46" i="2"/>
  <c r="Y45" i="2"/>
  <c r="R45" i="2"/>
  <c r="Q45" i="2"/>
  <c r="X45" i="2"/>
  <c r="W45" i="2"/>
  <c r="U45" i="2"/>
  <c r="T45" i="2"/>
  <c r="S45" i="2"/>
  <c r="Y44" i="2"/>
  <c r="U44" i="2"/>
  <c r="T44" i="2"/>
  <c r="Q44" i="2"/>
  <c r="X44" i="2"/>
  <c r="W44" i="2"/>
  <c r="V44" i="2"/>
  <c r="S44" i="2"/>
  <c r="R44" i="2"/>
  <c r="W43" i="2"/>
  <c r="T43" i="2"/>
  <c r="Y43" i="2"/>
  <c r="V43" i="2"/>
  <c r="U43" i="2"/>
  <c r="S43" i="2"/>
  <c r="R43" i="2"/>
  <c r="Q43" i="2"/>
  <c r="W42" i="2"/>
  <c r="S42" i="2"/>
  <c r="R42" i="2"/>
  <c r="Y42" i="2"/>
  <c r="X42" i="2"/>
  <c r="V42" i="2"/>
  <c r="U42" i="2"/>
  <c r="T42" i="2"/>
  <c r="Q42" i="2"/>
  <c r="V41" i="2"/>
  <c r="U41" i="2"/>
  <c r="R41" i="2"/>
  <c r="Y41" i="2"/>
  <c r="X41" i="2"/>
  <c r="W41" i="2"/>
  <c r="T41" i="2"/>
  <c r="S41" i="2"/>
  <c r="Q41" i="2"/>
  <c r="Y40" i="2"/>
  <c r="X40" i="2"/>
  <c r="U40" i="2"/>
  <c r="Q40" i="2"/>
  <c r="W40" i="2"/>
  <c r="V40" i="2"/>
  <c r="T40" i="2"/>
  <c r="S40" i="2"/>
  <c r="R40" i="2"/>
  <c r="U39" i="2"/>
  <c r="T39" i="2"/>
  <c r="Z39" i="2"/>
  <c r="X39" i="2"/>
  <c r="W39" i="2"/>
  <c r="V39" i="2"/>
  <c r="S39" i="2"/>
  <c r="R39" i="2"/>
  <c r="Y38" i="2"/>
  <c r="X38" i="2"/>
  <c r="Q38" i="2"/>
  <c r="Z38" i="2"/>
  <c r="W38" i="2"/>
  <c r="V38" i="2"/>
  <c r="T38" i="2"/>
  <c r="S38" i="2"/>
  <c r="R38" i="2"/>
  <c r="Y37" i="2"/>
  <c r="U37" i="2"/>
  <c r="T37" i="2"/>
  <c r="Q37" i="2"/>
  <c r="Z37" i="2"/>
  <c r="X37" i="2"/>
  <c r="W37" i="2"/>
  <c r="V37" i="2"/>
  <c r="S37" i="2"/>
  <c r="R37" i="2"/>
  <c r="Y36" i="2"/>
  <c r="X36" i="2"/>
  <c r="U36" i="2"/>
  <c r="Q36" i="2"/>
  <c r="Z36" i="2"/>
  <c r="W36" i="2"/>
  <c r="V36" i="2"/>
  <c r="T36" i="2"/>
  <c r="S36" i="2"/>
  <c r="R36" i="2"/>
  <c r="Y35" i="2"/>
  <c r="T35" i="2"/>
  <c r="Q35" i="2"/>
  <c r="Z35" i="2"/>
  <c r="X35" i="2"/>
  <c r="W35" i="2"/>
  <c r="V35" i="2"/>
  <c r="S35" i="2"/>
  <c r="R35" i="2"/>
  <c r="Y34" i="2"/>
  <c r="X34" i="2"/>
  <c r="U34" i="2"/>
  <c r="Q34" i="2"/>
  <c r="Z34" i="2"/>
  <c r="W34" i="2"/>
  <c r="V34" i="2"/>
  <c r="T34" i="2"/>
  <c r="S34" i="2"/>
  <c r="R34" i="2"/>
  <c r="Y33" i="2"/>
  <c r="U33" i="2"/>
  <c r="T33" i="2"/>
  <c r="Q33" i="2"/>
  <c r="Z33" i="2"/>
  <c r="X33" i="2"/>
  <c r="W33" i="2"/>
  <c r="V33" i="2"/>
  <c r="S33" i="2"/>
  <c r="R33" i="2"/>
  <c r="Y32" i="2"/>
  <c r="X32" i="2"/>
  <c r="U32" i="2"/>
  <c r="Q32" i="2"/>
  <c r="Z32" i="2"/>
  <c r="W32" i="2"/>
  <c r="V32" i="2"/>
  <c r="T32" i="2"/>
  <c r="S32" i="2"/>
  <c r="R32" i="2"/>
  <c r="U31" i="2"/>
  <c r="T31" i="2"/>
  <c r="Z31" i="2"/>
  <c r="X31" i="2"/>
  <c r="W31" i="2"/>
  <c r="V31" i="2"/>
  <c r="S31" i="2"/>
  <c r="R31" i="2"/>
  <c r="Y30" i="2"/>
  <c r="X30" i="2"/>
  <c r="Q30" i="2"/>
  <c r="Z30" i="2"/>
  <c r="W30" i="2"/>
  <c r="V30" i="2"/>
  <c r="T30" i="2"/>
  <c r="S30" i="2"/>
  <c r="R30" i="2"/>
  <c r="Y29" i="2"/>
  <c r="U29" i="2"/>
  <c r="T29" i="2"/>
  <c r="Q29" i="2"/>
  <c r="Z29" i="2"/>
  <c r="X29" i="2"/>
  <c r="W29" i="2"/>
  <c r="V29" i="2"/>
  <c r="S29" i="2"/>
  <c r="R29" i="2"/>
  <c r="Y28" i="2"/>
  <c r="X28" i="2"/>
  <c r="U28" i="2"/>
  <c r="Q28" i="2"/>
  <c r="Z28" i="2"/>
  <c r="W28" i="2"/>
  <c r="V28" i="2"/>
  <c r="T28" i="2"/>
  <c r="S28" i="2"/>
  <c r="R28" i="2"/>
  <c r="Y27" i="2"/>
  <c r="U27" i="2"/>
  <c r="T27" i="2"/>
  <c r="Q27" i="2"/>
  <c r="Z27" i="2"/>
  <c r="X27" i="2"/>
  <c r="W27" i="2"/>
  <c r="V27" i="2"/>
  <c r="S27" i="2"/>
  <c r="R27" i="2"/>
  <c r="Y26" i="2"/>
  <c r="X26" i="2"/>
  <c r="U26" i="2"/>
  <c r="Q26" i="2"/>
  <c r="Z26" i="2"/>
  <c r="W26" i="2"/>
  <c r="V26" i="2"/>
  <c r="T26" i="2"/>
  <c r="S26" i="2"/>
  <c r="R26" i="2"/>
  <c r="Y25" i="2"/>
  <c r="U25" i="2"/>
  <c r="T25" i="2"/>
  <c r="Q25" i="2"/>
  <c r="Z25" i="2"/>
  <c r="X25" i="2"/>
  <c r="W25" i="2"/>
  <c r="V25" i="2"/>
  <c r="S25" i="2"/>
  <c r="R25" i="2"/>
  <c r="Y24" i="2"/>
  <c r="X24" i="2"/>
  <c r="U24" i="2"/>
  <c r="Q24" i="2"/>
  <c r="Z24" i="2"/>
  <c r="W24" i="2"/>
  <c r="V24" i="2"/>
  <c r="T24" i="2"/>
  <c r="S24" i="2"/>
  <c r="R24" i="2"/>
  <c r="Y23" i="2"/>
  <c r="U23" i="2"/>
  <c r="T23" i="2"/>
  <c r="Q23" i="2"/>
  <c r="Z23" i="2"/>
  <c r="X23" i="2"/>
  <c r="W23" i="2"/>
  <c r="V23" i="2"/>
  <c r="S23" i="2"/>
  <c r="R23" i="2"/>
  <c r="Y22" i="2"/>
  <c r="X22" i="2"/>
  <c r="U22" i="2"/>
  <c r="Q22" i="2"/>
  <c r="Z22" i="2"/>
  <c r="W22" i="2"/>
  <c r="V22" i="2"/>
  <c r="T22" i="2"/>
  <c r="S22" i="2"/>
  <c r="R22" i="2"/>
  <c r="Y21" i="2"/>
  <c r="U21" i="2"/>
  <c r="T21" i="2"/>
  <c r="Q21" i="2"/>
  <c r="Z21" i="2"/>
  <c r="X21" i="2"/>
  <c r="W21" i="2"/>
  <c r="V21" i="2"/>
  <c r="S21" i="2"/>
  <c r="R21" i="2"/>
  <c r="Y20" i="2"/>
  <c r="X20" i="2"/>
  <c r="U20" i="2"/>
  <c r="Z20" i="2"/>
  <c r="W20" i="2"/>
  <c r="V20" i="2"/>
  <c r="T20" i="2"/>
  <c r="S20" i="2"/>
  <c r="Y19" i="2"/>
  <c r="U19" i="2"/>
  <c r="T19" i="2"/>
  <c r="Z19" i="2"/>
  <c r="X19" i="2"/>
  <c r="W19" i="2"/>
  <c r="V19" i="2"/>
  <c r="S19" i="2"/>
  <c r="R19" i="2"/>
  <c r="Y18" i="2"/>
  <c r="X18" i="2"/>
  <c r="U18" i="2"/>
  <c r="Q18" i="2"/>
  <c r="Z18" i="2"/>
  <c r="W18" i="2"/>
  <c r="V18" i="2"/>
  <c r="T18" i="2"/>
  <c r="S18" i="2"/>
  <c r="R18" i="2"/>
  <c r="Y17" i="2"/>
  <c r="U17" i="2"/>
  <c r="T17" i="2"/>
  <c r="Q17" i="2"/>
  <c r="Z17" i="2"/>
  <c r="X17" i="2"/>
  <c r="W17" i="2"/>
  <c r="V17" i="2"/>
  <c r="S17" i="2"/>
  <c r="R17" i="2"/>
  <c r="Y16" i="2"/>
  <c r="X16" i="2"/>
  <c r="U16" i="2"/>
  <c r="Q16" i="2"/>
  <c r="Z16" i="2"/>
  <c r="W16" i="2"/>
  <c r="V16" i="2"/>
  <c r="T16" i="2"/>
  <c r="S16" i="2"/>
  <c r="R16" i="2"/>
  <c r="Y15" i="2"/>
  <c r="U15" i="2"/>
  <c r="T15" i="2"/>
  <c r="Q15" i="2"/>
  <c r="Z15" i="2"/>
  <c r="X15" i="2"/>
  <c r="W15" i="2"/>
  <c r="V15" i="2"/>
  <c r="S15" i="2"/>
  <c r="R15" i="2"/>
  <c r="Y14" i="2"/>
  <c r="X14" i="2"/>
  <c r="U14" i="2"/>
  <c r="Q14" i="2"/>
  <c r="Z14" i="2"/>
  <c r="W14" i="2"/>
  <c r="V14" i="2"/>
  <c r="T14" i="2"/>
  <c r="S14" i="2"/>
  <c r="R14" i="2"/>
  <c r="Y13" i="2"/>
  <c r="U13" i="2"/>
  <c r="T13" i="2"/>
  <c r="Q13" i="2"/>
  <c r="Z13" i="2"/>
  <c r="X13" i="2"/>
  <c r="W13" i="2"/>
  <c r="V13" i="2"/>
  <c r="S13" i="2"/>
  <c r="R13" i="2"/>
  <c r="Y12" i="2"/>
  <c r="X12" i="2"/>
  <c r="U12" i="2"/>
  <c r="Q12" i="2"/>
  <c r="Z12" i="2"/>
  <c r="W12" i="2"/>
  <c r="V12" i="2"/>
  <c r="T12" i="2"/>
  <c r="S12" i="2"/>
  <c r="R12" i="2"/>
  <c r="Y11" i="2"/>
  <c r="U11" i="2"/>
  <c r="T11" i="2"/>
  <c r="Q11" i="2"/>
  <c r="Z11" i="2"/>
  <c r="X11" i="2"/>
  <c r="W11" i="2"/>
  <c r="V11" i="2"/>
  <c r="S11" i="2"/>
  <c r="R11" i="2"/>
  <c r="R8" i="2" l="1"/>
  <c r="C20" i="2"/>
  <c r="R7" i="2"/>
  <c r="C19" i="2"/>
  <c r="U30" i="2"/>
  <c r="Q31" i="2"/>
  <c r="Y39" i="2"/>
  <c r="U35" i="2"/>
  <c r="Y31" i="2"/>
  <c r="U38" i="2"/>
  <c r="Q39" i="2"/>
  <c r="Q8" i="2" l="1"/>
  <c r="Q20" i="2"/>
  <c r="Q7" i="2"/>
  <c r="Q19" i="2"/>
</calcChain>
</file>

<file path=xl/sharedStrings.xml><?xml version="1.0" encoding="utf-8"?>
<sst xmlns="http://schemas.openxmlformats.org/spreadsheetml/2006/main" count="162" uniqueCount="85">
  <si>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</si>
  <si>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</si>
  <si>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</si>
  <si>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</si>
  <si>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</si>
  <si>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</si>
  <si>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</si>
  <si>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</si>
  <si>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</si>
  <si>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</si>
  <si>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</si>
  <si>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</si>
  <si>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</si>
  <si>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</si>
  <si>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</si>
  <si>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</si>
  <si>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</si>
  <si>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</si>
  <si>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</si>
  <si>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</si>
  <si>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</si>
  <si>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</si>
  <si>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</si>
  <si>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</si>
  <si>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</si>
  <si>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</si>
  <si>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</si>
  <si>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</si>
  <si>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</si>
  <si>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</si>
  <si>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</si>
  <si>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</si>
  <si>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</si>
  <si>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</si>
  <si>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</si>
  <si>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</si>
  <si>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</si>
  <si>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</si>
  <si>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</si>
  <si>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</si>
  <si>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</si>
  <si>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</si>
  <si>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</si>
  <si>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</si>
  <si>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</si>
  <si>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</si>
  <si>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</si>
  <si>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</si>
  <si>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</si>
  <si>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</si>
  <si>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Kohdekausi</t>
  </si>
  <si>
    <t>Verokannoittain</t>
  </si>
  <si>
    <t>Alv tavaraostoista muista EU-maista</t>
  </si>
  <si>
    <t>Alv palveluostoista muista EU-maista</t>
  </si>
  <si>
    <t>Kohdekauden vähennettävä alv</t>
  </si>
  <si>
    <t>↑  22 %, 12 %, 8 %</t>
  </si>
  <si>
    <t>↑  23 %, 13 %, 9 %</t>
  </si>
  <si>
    <t>↑  24 %, 14 %, 10 %</t>
  </si>
  <si>
    <t>Alv ilmoitettu vero yht.
= D-E</t>
  </si>
  <si>
    <t>Kohdekauden suoritettava alv
= F+J+K+L</t>
  </si>
  <si>
    <t>Alv kotimaan myynneistä
= G+H+I</t>
  </si>
  <si>
    <t>VUOSIMUUTOKSET (%)</t>
  </si>
  <si>
    <t>KAUSIVEROILMOITUKSILLA ILMOITETTU ARVONLISÄVERO KOHDEKAUSITTAIN</t>
  </si>
  <si>
    <t>Luvut miljoonia euroja.</t>
  </si>
  <si>
    <t>Kohdekauden ilmoitettu alv (sarake C) ei täsmäydy kalenterikuukauden alv-nettokertymään, koska yhden kalenterikuukauden aikana ilmoitetaan ja maksetaan yleisesti kahden eri kohdekauden arvonlisäveroa. Vuositasolla nämä erot pienenevät.</t>
  </si>
  <si>
    <t>Verokannat*</t>
  </si>
  <si>
    <t>Alv rakentamispalveluiden ostoista**</t>
  </si>
  <si>
    <t>**Rakentamispalveluiden käännetty verovelvollisuus ollut voimassa 2011 huhtikuusta lähtien.</t>
  </si>
  <si>
    <t>*Arvonlisäverolain (1501/1993) 8 luvussa on kerrottu eri verokannan alaisten tavaroiden ja palveluiden veron määrästä. Joidenkin tavaroiden ja palveluiden myyntien verokanta on muuttunut matkan varrella, esim. parturi- ja kampaamopalvelut kuuluivat alimpaan verokantaan vuosina 2007-2011.</t>
  </si>
  <si>
    <t>Tässä lyhyt tiivistelmä 2014 voimassa olevista veron määristä:</t>
  </si>
  <si>
    <t>2014-3</t>
  </si>
  <si>
    <t>2014-4</t>
  </si>
  <si>
    <t>2014-5</t>
  </si>
  <si>
    <t>2014-6</t>
  </si>
  <si>
    <t>2014-7</t>
  </si>
  <si>
    <t>2014-8</t>
  </si>
  <si>
    <t>2014-9</t>
  </si>
  <si>
    <t>Luvut pohjautuvat kausiveroilmoituksella ilmoitettuihin alv-tietoihin. Luvut eivät pidä sisällään alarajahuojennoksia.</t>
  </si>
  <si>
    <t>2014-10</t>
  </si>
  <si>
    <t>2014-11</t>
  </si>
  <si>
    <t>2014-12</t>
  </si>
  <si>
    <t>2015-1</t>
  </si>
  <si>
    <t>2015-2</t>
  </si>
  <si>
    <t>2015-3</t>
  </si>
  <si>
    <t>2015-4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</si>
</sst>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5">
    <xf numFmtId="0" fontId="0" fillId="0" borderId="0" xfId="0"/>
    <xf numFmtId="4" fontId="18" fillId="0" borderId="0" xfId="0" applyNumberFormat="1" applyFont="1"/>
    <xf numFmtId="0" fontId="0" fillId="0" borderId="0" xfId="0"/>
    <xf numFmtId="3" fontId="18" fillId="0" borderId="10" xfId="0" applyNumberFormat="1" applyFont="1" applyBorder="1" applyAlignment="1">
      <alignment vertical="center" wrapText="1"/>
    </xf>
    <xf numFmtId="3" fontId="18" fillId="33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3" fontId="0" fillId="0" borderId="0" xfId="0" applyNumberFormat="1"/>
    <xf numFmtId="3" fontId="18" fillId="35" borderId="10" xfId="0" applyNumberFormat="1" applyFont="1" applyFill="1" applyBorder="1" applyAlignment="1">
      <alignment vertical="center" wrapText="1"/>
    </xf>
    <xf numFmtId="164" fontId="18" fillId="35" borderId="10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 wrapText="1"/>
    </xf>
    <xf numFmtId="9" fontId="20" fillId="34" borderId="10" xfId="0" applyNumberFormat="1" applyFont="1" applyFill="1" applyBorder="1" applyAlignment="1">
      <alignment horizontal="center" vertical="center" wrapText="1"/>
    </xf>
    <xf numFmtId="3" fontId="18" fillId="37" borderId="10" xfId="0" applyNumberFormat="1" applyFont="1" applyFill="1" applyBorder="1" applyAlignment="1">
      <alignment vertical="center" wrapText="1"/>
    </xf>
    <xf numFmtId="164" fontId="18" fillId="36" borderId="10" xfId="0" applyNumberFormat="1" applyFont="1" applyFill="1" applyBorder="1" applyAlignment="1">
      <alignment vertical="center" wrapText="1"/>
    </xf>
    <xf numFmtId="164" fontId="18" fillId="37" borderId="10" xfId="0" applyNumberFormat="1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165" fontId="18" fillId="36" borderId="10" xfId="0" applyNumberFormat="1" applyFont="1" applyFill="1" applyBorder="1" applyAlignment="1">
      <alignment vertical="center" wrapText="1"/>
    </xf>
    <xf numFmtId="165" fontId="18" fillId="35" borderId="10" xfId="0" applyNumberFormat="1" applyFont="1" applyFill="1" applyBorder="1" applyAlignment="1">
      <alignment vertical="center" wrapText="1"/>
    </xf>
    <xf numFmtId="165" fontId="18" fillId="37" borderId="10" xfId="0" applyNumberFormat="1" applyFont="1" applyFill="1" applyBorder="1" applyAlignment="1">
      <alignment vertical="center" wrapText="1"/>
    </xf>
    <xf numFmtId="165" fontId="18" fillId="33" borderId="10" xfId="0" applyNumberFormat="1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5</xdr:col>
      <xdr:colOff>599329</xdr:colOff>
      <xdr:row>77</xdr:row>
      <xdr:rowOff>142756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5175"/>
          <a:ext cx="5971429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7.7109375" style="2" customWidth="1"/>
    <col min="2" max="12" width="15.7109375" style="2" customWidth="1"/>
    <col min="13" max="14" width="9.140625" style="2"/>
    <col min="15" max="15" width="17.7109375" style="2" customWidth="1"/>
    <col min="16" max="26" width="12.7109375" style="2" customWidth="1"/>
    <col min="27" max="16384" width="9.140625" style="2"/>
  </cols>
  <sheetData>
    <row r="1" spans="1:26" x14ac:dyDescent="0.2">
      <c r="A1" s="2" t="s">
        <v>62</v>
      </c>
      <c r="G1" s="22" t="s">
        <v>51</v>
      </c>
      <c r="H1" s="23"/>
      <c r="I1" s="24"/>
      <c r="O1" s="2" t="s">
        <v>61</v>
      </c>
      <c r="U1" s="22" t="s">
        <v>51</v>
      </c>
      <c r="V1" s="23"/>
      <c r="W1" s="24"/>
    </row>
    <row r="2" spans="1:26" ht="57" customHeight="1" x14ac:dyDescent="0.2">
      <c r="A2" s="9" t="s">
        <v>65</v>
      </c>
      <c r="B2" s="9" t="s">
        <v>50</v>
      </c>
      <c r="C2" s="9" t="s">
        <v>58</v>
      </c>
      <c r="D2" s="9" t="s">
        <v>59</v>
      </c>
      <c r="E2" s="9" t="s">
        <v>54</v>
      </c>
      <c r="F2" s="9" t="s">
        <v>60</v>
      </c>
      <c r="G2" s="10">
        <v>0.24</v>
      </c>
      <c r="H2" s="10">
        <v>0.14000000000000001</v>
      </c>
      <c r="I2" s="10">
        <v>0.1</v>
      </c>
      <c r="J2" s="9" t="s">
        <v>52</v>
      </c>
      <c r="K2" s="9" t="s">
        <v>53</v>
      </c>
      <c r="L2" s="9" t="s">
        <v>66</v>
      </c>
      <c r="O2" s="9" t="s">
        <v>65</v>
      </c>
      <c r="P2" s="9" t="s">
        <v>50</v>
      </c>
      <c r="Q2" s="9" t="s">
        <v>58</v>
      </c>
      <c r="R2" s="9" t="s">
        <v>59</v>
      </c>
      <c r="S2" s="9" t="s">
        <v>54</v>
      </c>
      <c r="T2" s="9" t="s">
        <v>60</v>
      </c>
      <c r="U2" s="10">
        <v>0.24</v>
      </c>
      <c r="V2" s="10">
        <v>0.14000000000000001</v>
      </c>
      <c r="W2" s="10">
        <v>0.1</v>
      </c>
      <c r="X2" s="9" t="s">
        <v>52</v>
      </c>
      <c r="Y2" s="9" t="s">
        <v>53</v>
      </c>
      <c r="Z2" s="9" t="s">
        <v>66</v>
      </c>
    </row>
    <row r="3" spans="1:26" ht="12.75" customHeight="1" x14ac:dyDescent="0.2">
      <c r="A3" s="3"/>
      <c r="B3" s="3" t="s">
        <v>84</v>
      </c>
      <c r="C3" s="15">
        <f t="shared" ref="C3" si="0">D3-E3</f>
        <v>1195.8803169899993</v>
      </c>
      <c r="D3" s="16">
        <f t="shared" ref="D3" si="1">F3+J3+K3+L3</f>
        <v>6657.3277370099995</v>
      </c>
      <c r="E3" s="16">
        <v>5461.4474200200002</v>
      </c>
      <c r="F3" s="17">
        <f t="shared" ref="F3:F10" si="2">G3+H3+I3</f>
        <v>5492.8203219300003</v>
      </c>
      <c r="G3" s="18">
        <v>4902.4484999699998</v>
      </c>
      <c r="H3" s="18">
        <v>465.40924477999999</v>
      </c>
      <c r="I3" s="18">
        <v>124.96257718000001</v>
      </c>
      <c r="J3" s="19">
        <v>708.71015957000009</v>
      </c>
      <c r="K3" s="19">
        <v>258.62678834000002</v>
      </c>
      <c r="L3" s="19">
        <v>197.17046716999999</v>
      </c>
      <c r="O3" s="3"/>
      <c r="P3" s="3" t="s">
        <v>84</v>
      </c>
      <c r="Q3" s="12">
        <f t="shared" ref="Q3" si="3">C3/C15-1</f>
        <v>-3.4704527186956158E-3</v>
      </c>
      <c r="R3" s="8">
        <f t="shared" ref="R3" si="4">D3/D15-1</f>
        <v>9.1980636694832807E-3</v>
      </c>
      <c r="S3" s="8">
        <f t="shared" ref="S3" si="5">E3/E15-1</f>
        <v>1.2015165586486187E-2</v>
      </c>
      <c r="T3" s="13">
        <f t="shared" ref="T3" si="6">F3/F15-1</f>
        <v>6.8481725600186838E-3</v>
      </c>
      <c r="U3" s="14">
        <f t="shared" ref="U3" si="7">G3/G15-1</f>
        <v>1.2598445036300587E-2</v>
      </c>
      <c r="V3" s="14">
        <f t="shared" ref="V3" si="8">H3/H15-1</f>
        <v>-5.2483225582049431E-2</v>
      </c>
      <c r="W3" s="14">
        <f t="shared" ref="W3" si="9">I3/I15-1</f>
        <v>1.7459103382088781E-2</v>
      </c>
      <c r="X3" s="5">
        <f t="shared" ref="X3" si="10">J3/J15-1</f>
        <v>4.9648067140629859E-2</v>
      </c>
      <c r="Y3" s="5">
        <f t="shared" ref="Y3" si="11">K3/K15-1</f>
        <v>-0.10697575470255172</v>
      </c>
      <c r="Z3" s="5">
        <f t="shared" ref="Z3" si="12">L3/L15-1</f>
        <v>0.11777957528676319</v>
      </c>
    </row>
    <row r="4" spans="1:26" ht="12.75" customHeight="1" x14ac:dyDescent="0.2">
      <c r="A4" s="3"/>
      <c r="B4" s="3" t="s">
        <v>83</v>
      </c>
      <c r="C4" s="15">
        <f t="shared" ref="C4" si="13">D4-E4</f>
        <v>1171.4857430800002</v>
      </c>
      <c r="D4" s="16">
        <f t="shared" ref="D4" si="14">F4+J4+K4+L4</f>
        <v>6858.6651553299998</v>
      </c>
      <c r="E4" s="16">
        <v>5687.1794122499996</v>
      </c>
      <c r="F4" s="17">
        <f t="shared" si="2"/>
        <v>5578.0913498299997</v>
      </c>
      <c r="G4" s="18">
        <v>4961.0334751099999</v>
      </c>
      <c r="H4" s="18">
        <v>481.10712247000004</v>
      </c>
      <c r="I4" s="18">
        <v>135.95075224999999</v>
      </c>
      <c r="J4" s="19">
        <v>770.88824351999995</v>
      </c>
      <c r="K4" s="19">
        <v>297.05046506000002</v>
      </c>
      <c r="L4" s="19">
        <v>212.63509692</v>
      </c>
      <c r="O4" s="3"/>
      <c r="P4" s="3" t="s">
        <v>83</v>
      </c>
      <c r="Q4" s="12">
        <f t="shared" ref="Q4" si="15">C4/C16-1</f>
        <v>3.7045484089544001E-3</v>
      </c>
      <c r="R4" s="8">
        <f t="shared" ref="R4" si="16">D4/D16-1</f>
        <v>4.180037416906468E-2</v>
      </c>
      <c r="S4" s="8">
        <f t="shared" ref="S4" si="17">E4/E16-1</f>
        <v>5.0009650387238036E-2</v>
      </c>
      <c r="T4" s="13">
        <f t="shared" ref="T4" si="18">F4/F16-1</f>
        <v>2.8830866315503023E-2</v>
      </c>
      <c r="U4" s="14">
        <f t="shared" ref="U4" si="19">G4/G16-1</f>
        <v>2.6206994033208364E-2</v>
      </c>
      <c r="V4" s="14">
        <f t="shared" ref="V4" si="20">H4/H16-1</f>
        <v>3.8251997096852675E-2</v>
      </c>
      <c r="W4" s="14">
        <f t="shared" ref="W4" si="21">I4/I16-1</f>
        <v>9.5890700782782945E-2</v>
      </c>
      <c r="X4" s="5">
        <f t="shared" ref="X4" si="22">J4/J16-1</f>
        <v>0.12369222044849848</v>
      </c>
      <c r="Y4" s="5">
        <f t="shared" ref="Y4" si="23">K4/K16-1</f>
        <v>9.9135957100839667E-2</v>
      </c>
      <c r="Z4" s="5">
        <f t="shared" ref="Z4" si="24">L4/L16-1</f>
        <v>3.5189026848060134E-2</v>
      </c>
    </row>
    <row r="5" spans="1:26" ht="12.75" customHeight="1" x14ac:dyDescent="0.2">
      <c r="A5" s="3"/>
      <c r="B5" s="3" t="s">
        <v>82</v>
      </c>
      <c r="C5" s="15">
        <f t="shared" ref="C5:C10" si="25">D5-E5</f>
        <v>973.68069960999856</v>
      </c>
      <c r="D5" s="16">
        <f t="shared" ref="D5:D10" si="26">F5+J5+K5+L5</f>
        <v>5894.1889211099988</v>
      </c>
      <c r="E5" s="16">
        <v>4920.5082215000002</v>
      </c>
      <c r="F5" s="17">
        <f t="shared" si="2"/>
        <v>4816.2676395099998</v>
      </c>
      <c r="G5" s="18">
        <v>4284.2365977999998</v>
      </c>
      <c r="H5" s="18">
        <v>416.76464135000003</v>
      </c>
      <c r="I5" s="18">
        <v>115.26640036000001</v>
      </c>
      <c r="J5" s="19">
        <v>659.13764466999999</v>
      </c>
      <c r="K5" s="19">
        <v>239.86287156</v>
      </c>
      <c r="L5" s="19">
        <v>178.92076537</v>
      </c>
      <c r="O5" s="3"/>
      <c r="P5" s="3" t="s">
        <v>82</v>
      </c>
      <c r="Q5" s="12">
        <f t="shared" ref="Q5" si="27">C5/C17-1</f>
        <v>2.8627665719395123E-2</v>
      </c>
      <c r="R5" s="8">
        <f t="shared" ref="R5" si="28">D5/D17-1</f>
        <v>1.8593435041273754E-2</v>
      </c>
      <c r="S5" s="8">
        <f t="shared" ref="S5" si="29">E5/E17-1</f>
        <v>1.6630997573066963E-2</v>
      </c>
      <c r="T5" s="13">
        <f t="shared" ref="T5" si="30">F5/F17-1</f>
        <v>1.309283416858209E-3</v>
      </c>
      <c r="U5" s="14">
        <f t="shared" ref="U5" si="31">G5/G17-1</f>
        <v>9.087174931796671E-4</v>
      </c>
      <c r="V5" s="14">
        <f t="shared" ref="V5" si="32">H5/H17-1</f>
        <v>-2.0494103494251847E-3</v>
      </c>
      <c r="W5" s="14">
        <f t="shared" ref="W5" si="33">I5/I17-1</f>
        <v>2.9140979528598177E-2</v>
      </c>
      <c r="X5" s="5">
        <f t="shared" ref="X5" si="34">J5/J17-1</f>
        <v>6.4831269622889431E-2</v>
      </c>
      <c r="Y5" s="5">
        <f t="shared" ref="Y5" si="35">K5/K17-1</f>
        <v>0.13090822630147092</v>
      </c>
      <c r="Z5" s="5">
        <f t="shared" ref="Z5" si="36">L5/L17-1</f>
        <v>0.22951023833390094</v>
      </c>
    </row>
    <row r="6" spans="1:26" ht="12.75" customHeight="1" x14ac:dyDescent="0.2">
      <c r="A6" s="3"/>
      <c r="B6" s="3" t="s">
        <v>81</v>
      </c>
      <c r="C6" s="15">
        <f t="shared" si="25"/>
        <v>1104.0245400899985</v>
      </c>
      <c r="D6" s="16">
        <f t="shared" si="26"/>
        <v>5723.3050533499991</v>
      </c>
      <c r="E6" s="16">
        <v>4619.2805132600006</v>
      </c>
      <c r="F6" s="17">
        <f t="shared" si="2"/>
        <v>4712.2422518199992</v>
      </c>
      <c r="G6" s="18">
        <v>4156.3102659099995</v>
      </c>
      <c r="H6" s="18">
        <v>430.12324467000002</v>
      </c>
      <c r="I6" s="18">
        <v>125.80874123999999</v>
      </c>
      <c r="J6" s="19">
        <v>596.97409449999998</v>
      </c>
      <c r="K6" s="19">
        <v>254.60592181999999</v>
      </c>
      <c r="L6" s="19">
        <v>159.48278521</v>
      </c>
      <c r="O6" s="3"/>
      <c r="P6" s="3" t="s">
        <v>81</v>
      </c>
      <c r="Q6" s="12">
        <f t="shared" ref="Q6" si="37">C6/C18-1</f>
        <v>-6.8466214664622882E-2</v>
      </c>
      <c r="R6" s="8">
        <f t="shared" ref="R6" si="38">D6/D18-1</f>
        <v>-5.4675015297287133E-2</v>
      </c>
      <c r="S6" s="8">
        <f t="shared" ref="S6" si="39">E6/E18-1</f>
        <v>-5.1318192708965316E-2</v>
      </c>
      <c r="T6" s="13">
        <f t="shared" ref="T6" si="40">F6/F18-1</f>
        <v>-6.0524628153146964E-2</v>
      </c>
      <c r="U6" s="14">
        <f t="shared" ref="U6" si="41">G6/G18-1</f>
        <v>-6.6109238819539229E-2</v>
      </c>
      <c r="V6" s="14">
        <f t="shared" ref="V6" si="42">H6/H18-1</f>
        <v>-2.1631962447154818E-2</v>
      </c>
      <c r="W6" s="14">
        <f t="shared" ref="W6" si="43">I6/I18-1</f>
        <v>1.1981465498227539E-3</v>
      </c>
      <c r="X6" s="5">
        <f t="shared" ref="X6" si="44">J6/J18-1</f>
        <v>-6.1176420594288627E-2</v>
      </c>
      <c r="Y6" s="5">
        <f t="shared" ref="Y6" si="45">K6/K18-1</f>
        <v>-4.753685815385178E-2</v>
      </c>
      <c r="Z6" s="5">
        <f t="shared" ref="Z6" si="46">L6/L18-1</f>
        <v>0.17860797669202766</v>
      </c>
    </row>
    <row r="7" spans="1:26" ht="12.75" customHeight="1" x14ac:dyDescent="0.2">
      <c r="A7" s="3"/>
      <c r="B7" s="3" t="s">
        <v>80</v>
      </c>
      <c r="C7" s="15">
        <f t="shared" si="25"/>
        <v>1424.3910970900006</v>
      </c>
      <c r="D7" s="16">
        <f t="shared" si="26"/>
        <v>7744.0511775800005</v>
      </c>
      <c r="E7" s="16">
        <v>6319.6600804899999</v>
      </c>
      <c r="F7" s="17">
        <f t="shared" si="2"/>
        <v>6362.0180991200004</v>
      </c>
      <c r="G7" s="18">
        <v>5708.6595803400005</v>
      </c>
      <c r="H7" s="18">
        <v>515.78303093</v>
      </c>
      <c r="I7" s="18">
        <v>137.57548784999997</v>
      </c>
      <c r="J7" s="19">
        <v>704.22238243000004</v>
      </c>
      <c r="K7" s="19">
        <v>411.76249188999998</v>
      </c>
      <c r="L7" s="19">
        <v>266.04820414</v>
      </c>
      <c r="O7" s="3"/>
      <c r="P7" s="3" t="s">
        <v>80</v>
      </c>
      <c r="Q7" s="12">
        <f t="shared" ref="Q7" si="47">C7/C19-1</f>
        <v>0.15095221813869819</v>
      </c>
      <c r="R7" s="8">
        <f t="shared" ref="R7" si="48">D7/D19-1</f>
        <v>6.4089548598735835E-3</v>
      </c>
      <c r="S7" s="8">
        <f t="shared" ref="S7" si="49">E7/E19-1</f>
        <v>-2.1294139499387743E-2</v>
      </c>
      <c r="T7" s="13">
        <f t="shared" ref="T7" si="50">F7/F19-1</f>
        <v>6.1729666832901486E-3</v>
      </c>
      <c r="U7" s="14">
        <f t="shared" ref="U7" si="51">G7/G19-1</f>
        <v>1.1740217867115987E-2</v>
      </c>
      <c r="V7" s="14">
        <f t="shared" ref="V7" si="52">H7/H19-1</f>
        <v>-5.4477171880794928E-2</v>
      </c>
      <c r="W7" s="14">
        <f t="shared" ref="W7" si="53">I7/I19-1</f>
        <v>1.8551178151870795E-2</v>
      </c>
      <c r="X7" s="5">
        <f t="shared" ref="X7" si="54">J7/J19-1</f>
        <v>5.1079553699899805E-2</v>
      </c>
      <c r="Y7" s="5">
        <f t="shared" ref="Y7" si="55">K7/K19-1</f>
        <v>-5.3431819259843971E-2</v>
      </c>
      <c r="Z7" s="5">
        <f t="shared" ref="Z7" si="56">L7/L19-1</f>
        <v>-2.6110494121004413E-3</v>
      </c>
    </row>
    <row r="8" spans="1:26" ht="12.75" customHeight="1" x14ac:dyDescent="0.2">
      <c r="A8" s="3"/>
      <c r="B8" s="3" t="s">
        <v>79</v>
      </c>
      <c r="C8" s="15">
        <f t="shared" si="25"/>
        <v>1139.7756423199999</v>
      </c>
      <c r="D8" s="16">
        <f t="shared" si="26"/>
        <v>6451.8187763400001</v>
      </c>
      <c r="E8" s="16">
        <v>5312.0431340200003</v>
      </c>
      <c r="F8" s="17">
        <f t="shared" si="2"/>
        <v>5316.0522092600004</v>
      </c>
      <c r="G8" s="18">
        <v>4747.9819507900002</v>
      </c>
      <c r="H8" s="18">
        <v>450.77083125999997</v>
      </c>
      <c r="I8" s="18">
        <v>117.29942720999999</v>
      </c>
      <c r="J8" s="19">
        <v>667.22235023999997</v>
      </c>
      <c r="K8" s="19">
        <v>236.50993109000001</v>
      </c>
      <c r="L8" s="19">
        <v>232.03428575000001</v>
      </c>
      <c r="O8" s="3"/>
      <c r="P8" s="3" t="s">
        <v>79</v>
      </c>
      <c r="Q8" s="12">
        <f t="shared" ref="Q8" si="57">C8/C20-1</f>
        <v>-6.6408144026629756E-2</v>
      </c>
      <c r="R8" s="8">
        <f t="shared" ref="R8" si="58">D8/D20-1</f>
        <v>-2.7290009647399804E-2</v>
      </c>
      <c r="S8" s="8">
        <f t="shared" ref="S8" si="59">E8/E20-1</f>
        <v>-1.8465626189302364E-2</v>
      </c>
      <c r="T8" s="13">
        <f t="shared" ref="T8" si="60">F8/F20-1</f>
        <v>-3.6276075420603182E-2</v>
      </c>
      <c r="U8" s="14">
        <f t="shared" ref="U8" si="61">G8/G20-1</f>
        <v>-3.1579214678199907E-2</v>
      </c>
      <c r="V8" s="14">
        <f t="shared" ref="V8" si="62">H8/H20-1</f>
        <v>-8.4013038693704689E-2</v>
      </c>
      <c r="W8" s="14">
        <f t="shared" ref="W8" si="63">I8/I20-1</f>
        <v>-3.2446585193214528E-2</v>
      </c>
      <c r="X8" s="5">
        <f t="shared" ref="X8" si="64">J8/J20-1</f>
        <v>1.6779504107924392E-2</v>
      </c>
      <c r="Y8" s="5">
        <f t="shared" ref="Y8" si="65">K8/K20-1</f>
        <v>1.9251847043250336E-2</v>
      </c>
      <c r="Z8" s="5">
        <f t="shared" ref="Z8" si="66">L8/L20-1</f>
        <v>1.583240479244874E-2</v>
      </c>
    </row>
    <row r="9" spans="1:26" ht="12.75" customHeight="1" x14ac:dyDescent="0.2">
      <c r="A9" s="3"/>
      <c r="B9" s="3" t="s">
        <v>78</v>
      </c>
      <c r="C9" s="15">
        <f t="shared" si="25"/>
        <v>1212.8050785200003</v>
      </c>
      <c r="D9" s="16">
        <f t="shared" si="26"/>
        <v>7128.9502912900007</v>
      </c>
      <c r="E9" s="16">
        <v>5916.1452127700004</v>
      </c>
      <c r="F9" s="17">
        <f t="shared" si="2"/>
        <v>5852.1834748300007</v>
      </c>
      <c r="G9" s="18">
        <v>5232.7745048100005</v>
      </c>
      <c r="H9" s="18">
        <v>493.88285771</v>
      </c>
      <c r="I9" s="18">
        <v>125.52611231</v>
      </c>
      <c r="J9" s="19">
        <v>764.18849501</v>
      </c>
      <c r="K9" s="19">
        <v>259.84500186000002</v>
      </c>
      <c r="L9" s="19">
        <v>252.73331959000001</v>
      </c>
      <c r="O9" s="3"/>
      <c r="P9" s="3" t="s">
        <v>78</v>
      </c>
      <c r="Q9" s="12">
        <f t="shared" ref="Q9" si="67">C9/C21-1</f>
        <v>-9.2382367615910788E-3</v>
      </c>
      <c r="R9" s="8">
        <f t="shared" ref="R9" si="68">D9/D21-1</f>
        <v>-5.8733647731953331E-3</v>
      </c>
      <c r="S9" s="8">
        <f t="shared" ref="S9" si="69">E9/E21-1</f>
        <v>-5.1807437428312841E-3</v>
      </c>
      <c r="T9" s="13">
        <f t="shared" ref="T9" si="70">F9/F21-1</f>
        <v>-1.026814734821635E-2</v>
      </c>
      <c r="U9" s="14">
        <f t="shared" ref="U9" si="71">G9/G21-1</f>
        <v>-8.4272324562478795E-3</v>
      </c>
      <c r="V9" s="14">
        <f t="shared" ref="V9" si="72">H9/H21-1</f>
        <v>-3.2306851623112864E-2</v>
      </c>
      <c r="W9" s="14">
        <f t="shared" ref="W9" si="73">I9/I21-1</f>
        <v>1.9681720477240372E-3</v>
      </c>
      <c r="X9" s="5">
        <f t="shared" ref="X9" si="74">J9/J21-1</f>
        <v>4.1345630951534984E-2</v>
      </c>
      <c r="Y9" s="5">
        <f t="shared" ref="Y9" si="75">K9/K21-1</f>
        <v>-2.8813922574208894E-2</v>
      </c>
      <c r="Z9" s="5">
        <f t="shared" ref="Z9" si="76">L9/L21-1</f>
        <v>-1.5717919687614379E-2</v>
      </c>
    </row>
    <row r="10" spans="1:26" ht="12.75" customHeight="1" x14ac:dyDescent="0.2">
      <c r="A10" s="3"/>
      <c r="B10" s="3" t="s">
        <v>76</v>
      </c>
      <c r="C10" s="15">
        <f t="shared" si="25"/>
        <v>1222.9457804100002</v>
      </c>
      <c r="D10" s="16">
        <f t="shared" si="26"/>
        <v>6873.1529600000003</v>
      </c>
      <c r="E10" s="16">
        <v>5650.2071795900001</v>
      </c>
      <c r="F10" s="17">
        <f t="shared" si="2"/>
        <v>5642.4879582700005</v>
      </c>
      <c r="G10" s="18">
        <v>5051.9669955500003</v>
      </c>
      <c r="H10" s="18">
        <v>466.00074417000002</v>
      </c>
      <c r="I10" s="18">
        <v>124.52021855</v>
      </c>
      <c r="J10" s="19">
        <v>725.71658077999996</v>
      </c>
      <c r="K10" s="19">
        <v>259.40120991999999</v>
      </c>
      <c r="L10" s="19">
        <v>245.54721103</v>
      </c>
      <c r="O10" s="3"/>
      <c r="P10" s="3" t="s">
        <v>76</v>
      </c>
      <c r="Q10" s="12">
        <f t="shared" ref="Q10" si="77">C10/C22-1</f>
        <v>-1.403045962038485E-2</v>
      </c>
      <c r="R10" s="8">
        <f t="shared" ref="R10" si="78">D10/D22-1</f>
        <v>4.303986495162615E-3</v>
      </c>
      <c r="S10" s="8">
        <f t="shared" ref="S10" si="79">E10/E22-1</f>
        <v>8.3624701357585263E-3</v>
      </c>
      <c r="T10" s="13">
        <f t="shared" ref="T10" si="80">F10/F22-1</f>
        <v>-5.9061885741171771E-3</v>
      </c>
      <c r="U10" s="14">
        <f t="shared" ref="U10" si="81">G10/G22-1</f>
        <v>-6.6861211953110899E-3</v>
      </c>
      <c r="V10" s="14">
        <f t="shared" ref="V10" si="82">H10/H22-1</f>
        <v>-8.4443516687167097E-3</v>
      </c>
      <c r="W10" s="14">
        <f t="shared" ref="W10" si="83">I10/I22-1</f>
        <v>3.706527190107467E-2</v>
      </c>
      <c r="X10" s="5">
        <f t="shared" ref="X10" si="84">J10/J22-1</f>
        <v>5.7013450883039996E-2</v>
      </c>
      <c r="Y10" s="5">
        <f t="shared" ref="Y10" si="85">K10/K22-1</f>
        <v>5.5285438471896153E-2</v>
      </c>
      <c r="Z10" s="5">
        <f t="shared" ref="Z10" si="86">L10/L22-1</f>
        <v>4.3540224063734145E-2</v>
      </c>
    </row>
    <row r="11" spans="1:26" ht="12.75" customHeight="1" x14ac:dyDescent="0.2">
      <c r="A11" s="3"/>
      <c r="B11" s="3" t="s">
        <v>75</v>
      </c>
      <c r="C11" s="15">
        <f t="shared" ref="C11:C66" si="87">D11-E11</f>
        <v>1208.4533097499989</v>
      </c>
      <c r="D11" s="16">
        <f t="shared" ref="D11:D66" si="88">F11+J11+K11+L11</f>
        <v>6273.5117780599994</v>
      </c>
      <c r="E11" s="16">
        <v>5065.0584683100005</v>
      </c>
      <c r="F11" s="17">
        <f t="shared" ref="F11:F66" si="89">G11+H11+I11</f>
        <v>5194.8688406799993</v>
      </c>
      <c r="G11" s="18">
        <v>4596.9928345299995</v>
      </c>
      <c r="H11" s="18">
        <v>479.66279467999999</v>
      </c>
      <c r="I11" s="18">
        <v>118.21321147</v>
      </c>
      <c r="J11" s="19">
        <v>635.24478410000006</v>
      </c>
      <c r="K11" s="19">
        <v>223.18246066999998</v>
      </c>
      <c r="L11" s="19">
        <v>220.21569261000002</v>
      </c>
      <c r="O11" s="3"/>
      <c r="P11" s="3" t="s">
        <v>75</v>
      </c>
      <c r="Q11" s="12">
        <f t="shared" ref="Q11:Z26" si="90">C11/C23-1</f>
        <v>-1.4535150355863724E-2</v>
      </c>
      <c r="R11" s="8">
        <f t="shared" si="90"/>
        <v>-3.5714933454921605E-2</v>
      </c>
      <c r="S11" s="8">
        <f t="shared" si="90"/>
        <v>-4.06343088629052E-2</v>
      </c>
      <c r="T11" s="13">
        <f t="shared" si="90"/>
        <v>-4.2971471219282797E-2</v>
      </c>
      <c r="U11" s="14">
        <f t="shared" si="90"/>
        <v>-4.1942842518087442E-2</v>
      </c>
      <c r="V11" s="14">
        <f t="shared" si="90"/>
        <v>-5.6046628893157036E-2</v>
      </c>
      <c r="W11" s="14">
        <f t="shared" si="90"/>
        <v>-2.8937568841997496E-2</v>
      </c>
      <c r="X11" s="5">
        <f t="shared" si="90"/>
        <v>3.7779734876653981E-2</v>
      </c>
      <c r="Y11" s="5">
        <f t="shared" si="90"/>
        <v>-4.4080839294166951E-2</v>
      </c>
      <c r="Z11" s="5">
        <f t="shared" si="90"/>
        <v>-5.141536524245971E-2</v>
      </c>
    </row>
    <row r="12" spans="1:26" ht="12.75" customHeight="1" x14ac:dyDescent="0.2">
      <c r="A12" s="3"/>
      <c r="B12" s="3" t="s">
        <v>74</v>
      </c>
      <c r="C12" s="15">
        <f t="shared" si="87"/>
        <v>1141.2012719599988</v>
      </c>
      <c r="D12" s="16">
        <f t="shared" si="88"/>
        <v>6349.9460224299992</v>
      </c>
      <c r="E12" s="16">
        <v>5208.7447504700003</v>
      </c>
      <c r="F12" s="17">
        <f t="shared" si="89"/>
        <v>5191.8659895399996</v>
      </c>
      <c r="G12" s="18">
        <v>4580.9939216299999</v>
      </c>
      <c r="H12" s="18">
        <v>494.02488539999996</v>
      </c>
      <c r="I12" s="18">
        <v>116.84718251000001</v>
      </c>
      <c r="J12" s="19">
        <v>690.51446642999997</v>
      </c>
      <c r="K12" s="19">
        <v>240.49715536000002</v>
      </c>
      <c r="L12" s="19">
        <v>227.06841109999999</v>
      </c>
      <c r="O12" s="3"/>
      <c r="P12" s="3" t="s">
        <v>74</v>
      </c>
      <c r="Q12" s="12">
        <f t="shared" si="90"/>
        <v>-7.2783168818926214E-3</v>
      </c>
      <c r="R12" s="8">
        <f t="shared" si="90"/>
        <v>-1.1316944302203868E-2</v>
      </c>
      <c r="S12" s="8">
        <f t="shared" si="90"/>
        <v>-1.2197396171006125E-2</v>
      </c>
      <c r="T12" s="13">
        <f t="shared" si="90"/>
        <v>-1.793809059011009E-2</v>
      </c>
      <c r="U12" s="14">
        <f t="shared" si="90"/>
        <v>-1.7613338311338045E-2</v>
      </c>
      <c r="V12" s="14">
        <f t="shared" si="90"/>
        <v>-3.322223933970192E-2</v>
      </c>
      <c r="W12" s="14">
        <f t="shared" si="90"/>
        <v>3.7990015728684323E-2</v>
      </c>
      <c r="X12" s="5">
        <f t="shared" si="90"/>
        <v>6.865078883190634E-2</v>
      </c>
      <c r="Y12" s="5">
        <f t="shared" si="90"/>
        <v>-0.10196506464859623</v>
      </c>
      <c r="Z12" s="5">
        <f t="shared" si="90"/>
        <v>2.2959150291818053E-2</v>
      </c>
    </row>
    <row r="13" spans="1:26" ht="12.75" customHeight="1" x14ac:dyDescent="0.2">
      <c r="A13" s="3"/>
      <c r="B13" s="3" t="s">
        <v>73</v>
      </c>
      <c r="C13" s="15">
        <f t="shared" si="87"/>
        <v>1221.3767781800007</v>
      </c>
      <c r="D13" s="16">
        <f t="shared" si="88"/>
        <v>6759.0370134400009</v>
      </c>
      <c r="E13" s="16">
        <v>5537.6602352600003</v>
      </c>
      <c r="F13" s="17">
        <f t="shared" si="89"/>
        <v>5567.4844019400007</v>
      </c>
      <c r="G13" s="18">
        <v>4977.2360659200003</v>
      </c>
      <c r="H13" s="18">
        <v>474.61654224</v>
      </c>
      <c r="I13" s="18">
        <v>115.63179378</v>
      </c>
      <c r="J13" s="19">
        <v>691.46723308000003</v>
      </c>
      <c r="K13" s="19">
        <v>273.78325927999998</v>
      </c>
      <c r="L13" s="19">
        <v>226.30211913999997</v>
      </c>
      <c r="O13" s="3"/>
      <c r="P13" s="3" t="s">
        <v>73</v>
      </c>
      <c r="Q13" s="12">
        <f t="shared" si="90"/>
        <v>-2.161485146953801E-3</v>
      </c>
      <c r="R13" s="8">
        <f t="shared" si="90"/>
        <v>1.689516997395879E-2</v>
      </c>
      <c r="S13" s="8">
        <f t="shared" si="90"/>
        <v>2.119666228274264E-2</v>
      </c>
      <c r="T13" s="13">
        <f t="shared" si="90"/>
        <v>5.7100588856229262E-3</v>
      </c>
      <c r="U13" s="14">
        <f t="shared" si="90"/>
        <v>1.0445941651067603E-2</v>
      </c>
      <c r="V13" s="14">
        <f t="shared" si="90"/>
        <v>-4.6055196171892798E-2</v>
      </c>
      <c r="W13" s="14">
        <f t="shared" si="90"/>
        <v>2.7270262620711749E-2</v>
      </c>
      <c r="X13" s="5">
        <f t="shared" si="90"/>
        <v>0.10404402277096758</v>
      </c>
      <c r="Y13" s="5">
        <f t="shared" si="90"/>
        <v>5.9899426339605766E-2</v>
      </c>
      <c r="Z13" s="5">
        <f t="shared" si="90"/>
        <v>2.2882745030350371E-4</v>
      </c>
    </row>
    <row r="14" spans="1:26" ht="12.75" customHeight="1" x14ac:dyDescent="0.2">
      <c r="A14" s="3"/>
      <c r="B14" s="3" t="s">
        <v>72</v>
      </c>
      <c r="C14" s="15">
        <f t="shared" si="87"/>
        <v>1265.1833835500001</v>
      </c>
      <c r="D14" s="16">
        <f t="shared" si="88"/>
        <v>6613.9724387099996</v>
      </c>
      <c r="E14" s="16">
        <v>5348.7890551599994</v>
      </c>
      <c r="F14" s="17">
        <f t="shared" si="89"/>
        <v>5464.8401734899999</v>
      </c>
      <c r="G14" s="18">
        <v>4869.7545876200002</v>
      </c>
      <c r="H14" s="18">
        <v>476.6444856</v>
      </c>
      <c r="I14" s="18">
        <v>118.44110026999999</v>
      </c>
      <c r="J14" s="19">
        <v>698.12293572999999</v>
      </c>
      <c r="K14" s="19">
        <v>260.45277059</v>
      </c>
      <c r="L14" s="19">
        <v>190.5565589</v>
      </c>
      <c r="O14" s="3"/>
      <c r="P14" s="3" t="s">
        <v>72</v>
      </c>
      <c r="Q14" s="12">
        <f t="shared" si="90"/>
        <v>-1.6428969307952679E-2</v>
      </c>
      <c r="R14" s="8">
        <f t="shared" si="90"/>
        <v>-2.2751239771356513E-2</v>
      </c>
      <c r="S14" s="8">
        <f t="shared" si="90"/>
        <v>-2.4234818738376185E-2</v>
      </c>
      <c r="T14" s="13">
        <f t="shared" si="90"/>
        <v>-3.5684335064970041E-2</v>
      </c>
      <c r="U14" s="14">
        <f t="shared" si="90"/>
        <v>-3.1557461252376018E-2</v>
      </c>
      <c r="V14" s="14">
        <f t="shared" si="90"/>
        <v>-7.4279277500867158E-2</v>
      </c>
      <c r="W14" s="14">
        <f t="shared" si="90"/>
        <v>-4.2792840488924067E-2</v>
      </c>
      <c r="X14" s="5">
        <f t="shared" si="90"/>
        <v>2.8486976508372619E-2</v>
      </c>
      <c r="Y14" s="5">
        <f t="shared" si="90"/>
        <v>0.12973737133731933</v>
      </c>
      <c r="Z14" s="5">
        <f t="shared" si="90"/>
        <v>-5.2224993742375769E-3</v>
      </c>
    </row>
    <row r="15" spans="1:26" ht="12.75" customHeight="1" x14ac:dyDescent="0.2">
      <c r="A15" s="3"/>
      <c r="B15" s="3" t="s">
        <v>71</v>
      </c>
      <c r="C15" s="15">
        <f t="shared" si="87"/>
        <v>1200.0450164799995</v>
      </c>
      <c r="D15" s="16">
        <f t="shared" si="88"/>
        <v>6596.6513181799992</v>
      </c>
      <c r="E15" s="16">
        <v>5396.6063016999997</v>
      </c>
      <c r="F15" s="17">
        <f t="shared" si="89"/>
        <v>5455.4603877999998</v>
      </c>
      <c r="G15" s="18">
        <v>4841.4537114899995</v>
      </c>
      <c r="H15" s="18">
        <v>491.18839617999998</v>
      </c>
      <c r="I15" s="18">
        <v>122.81828012999999</v>
      </c>
      <c r="J15" s="19">
        <v>675.18836241999998</v>
      </c>
      <c r="K15" s="19">
        <v>289.60780147000003</v>
      </c>
      <c r="L15" s="19">
        <v>176.39476649000002</v>
      </c>
      <c r="O15" s="3"/>
      <c r="P15" s="3" t="s">
        <v>71</v>
      </c>
      <c r="Q15" s="12">
        <f t="shared" si="90"/>
        <v>7.2149583442722376E-2</v>
      </c>
      <c r="R15" s="8">
        <f t="shared" si="90"/>
        <v>-2.1339590325838764E-2</v>
      </c>
      <c r="S15" s="8">
        <f t="shared" si="90"/>
        <v>-3.9955072905402234E-2</v>
      </c>
      <c r="T15" s="13">
        <f t="shared" si="90"/>
        <v>-2.621534002518533E-2</v>
      </c>
      <c r="U15" s="14">
        <f t="shared" si="90"/>
        <v>-3.0386300339109051E-2</v>
      </c>
      <c r="V15" s="14">
        <f t="shared" si="90"/>
        <v>6.1837871833374525E-3</v>
      </c>
      <c r="W15" s="14">
        <f t="shared" si="90"/>
        <v>1.5197185000203284E-2</v>
      </c>
      <c r="X15" s="5">
        <f t="shared" si="90"/>
        <v>-6.7875806508037928E-2</v>
      </c>
      <c r="Y15" s="5">
        <f t="shared" si="90"/>
        <v>0.14296703354407847</v>
      </c>
      <c r="Z15" s="5">
        <f t="shared" si="90"/>
        <v>9.9537350635418465E-2</v>
      </c>
    </row>
    <row r="16" spans="1:26" ht="12.75" customHeight="1" x14ac:dyDescent="0.2">
      <c r="A16" s="3"/>
      <c r="B16" s="3" t="s">
        <v>70</v>
      </c>
      <c r="C16" s="15">
        <f t="shared" si="87"/>
        <v>1167.1619351899999</v>
      </c>
      <c r="D16" s="16">
        <f t="shared" si="88"/>
        <v>6583.4734997100004</v>
      </c>
      <c r="E16" s="16">
        <v>5416.3115645200005</v>
      </c>
      <c r="F16" s="17">
        <f t="shared" si="89"/>
        <v>5421.7768269400003</v>
      </c>
      <c r="G16" s="18">
        <v>4834.3399567100005</v>
      </c>
      <c r="H16" s="18">
        <v>463.38184161000004</v>
      </c>
      <c r="I16" s="18">
        <v>124.05502862</v>
      </c>
      <c r="J16" s="19">
        <v>686.03148575</v>
      </c>
      <c r="K16" s="19">
        <v>270.25816336999998</v>
      </c>
      <c r="L16" s="19">
        <v>205.40702365000001</v>
      </c>
      <c r="O16" s="3"/>
      <c r="P16" s="3" t="s">
        <v>70</v>
      </c>
      <c r="Q16" s="12">
        <f t="shared" si="90"/>
        <v>-3.3671360777616788E-2</v>
      </c>
      <c r="R16" s="8">
        <f t="shared" si="90"/>
        <v>-1.2244784249862528E-2</v>
      </c>
      <c r="S16" s="8">
        <f t="shared" si="90"/>
        <v>-7.502530150693465E-3</v>
      </c>
      <c r="T16" s="13">
        <f t="shared" si="90"/>
        <v>-2.2269224687797351E-2</v>
      </c>
      <c r="U16" s="14">
        <f t="shared" si="90"/>
        <v>-1.7048733770468449E-2</v>
      </c>
      <c r="V16" s="14">
        <f t="shared" si="90"/>
        <v>-8.4616288414356422E-2</v>
      </c>
      <c r="W16" s="14">
        <f t="shared" si="90"/>
        <v>2.6429104157960515E-2</v>
      </c>
      <c r="X16" s="5">
        <f t="shared" si="90"/>
        <v>-1.52942413183077E-3</v>
      </c>
      <c r="Y16" s="5">
        <f t="shared" si="90"/>
        <v>-1.662370049031292E-2</v>
      </c>
      <c r="Z16" s="5">
        <f t="shared" si="90"/>
        <v>0.30077453327572412</v>
      </c>
    </row>
    <row r="17" spans="1:26" ht="12.75" customHeight="1" x14ac:dyDescent="0.2">
      <c r="A17" s="3"/>
      <c r="B17" s="3" t="s">
        <v>49</v>
      </c>
      <c r="C17" s="15">
        <f t="shared" si="87"/>
        <v>946.58225912000125</v>
      </c>
      <c r="D17" s="16">
        <f t="shared" si="88"/>
        <v>5786.5962201800021</v>
      </c>
      <c r="E17" s="16">
        <v>4840.0139610600008</v>
      </c>
      <c r="F17" s="17">
        <f t="shared" si="89"/>
        <v>4809.9700255200014</v>
      </c>
      <c r="G17" s="18">
        <v>4280.3469716300006</v>
      </c>
      <c r="H17" s="18">
        <v>417.62051716000002</v>
      </c>
      <c r="I17" s="18">
        <v>112.00253673</v>
      </c>
      <c r="J17" s="19">
        <v>619.00665717999993</v>
      </c>
      <c r="K17" s="19">
        <v>212.09755662000001</v>
      </c>
      <c r="L17" s="19">
        <v>145.52198086000001</v>
      </c>
      <c r="O17" s="3"/>
      <c r="P17" s="3" t="s">
        <v>49</v>
      </c>
      <c r="Q17" s="12">
        <f>C17/C29-1</f>
        <v>-2.3322666725291152E-2</v>
      </c>
      <c r="R17" s="8">
        <f t="shared" si="90"/>
        <v>-3.2133827194849141E-2</v>
      </c>
      <c r="S17" s="8">
        <f t="shared" si="90"/>
        <v>-3.3838509572117093E-2</v>
      </c>
      <c r="T17" s="13">
        <f t="shared" si="90"/>
        <v>-3.2041248206686856E-2</v>
      </c>
      <c r="U17" s="14">
        <f t="shared" si="90"/>
        <v>-3.0042237958337048E-2</v>
      </c>
      <c r="V17" s="14">
        <f t="shared" si="90"/>
        <v>-5.3926172192235944E-2</v>
      </c>
      <c r="W17" s="14">
        <f t="shared" si="90"/>
        <v>-2.4734976748569615E-2</v>
      </c>
      <c r="X17" s="5">
        <f t="shared" si="90"/>
        <v>-3.3247887253011865E-2</v>
      </c>
      <c r="Y17" s="5">
        <f t="shared" si="90"/>
        <v>-4.9795781638398151E-2</v>
      </c>
      <c r="Z17" s="5">
        <f t="shared" si="90"/>
        <v>-3.4000929714930184E-3</v>
      </c>
    </row>
    <row r="18" spans="1:26" ht="12.75" customHeight="1" x14ac:dyDescent="0.2">
      <c r="A18" s="3"/>
      <c r="B18" s="3" t="s">
        <v>48</v>
      </c>
      <c r="C18" s="15">
        <f t="shared" si="87"/>
        <v>1185.1685440399997</v>
      </c>
      <c r="D18" s="16">
        <f t="shared" si="88"/>
        <v>6054.32538647</v>
      </c>
      <c r="E18" s="16">
        <v>4869.1568424300003</v>
      </c>
      <c r="F18" s="17">
        <f t="shared" si="89"/>
        <v>5015.8230785300002</v>
      </c>
      <c r="G18" s="18">
        <v>4450.5315168300003</v>
      </c>
      <c r="H18" s="18">
        <v>439.63337738000001</v>
      </c>
      <c r="I18" s="18">
        <v>125.65818431999999</v>
      </c>
      <c r="J18" s="19">
        <v>635.87462820000007</v>
      </c>
      <c r="K18" s="19">
        <v>267.31314907000001</v>
      </c>
      <c r="L18" s="19">
        <v>135.31453066999998</v>
      </c>
      <c r="O18" s="3"/>
      <c r="P18" s="3" t="s">
        <v>48</v>
      </c>
      <c r="Q18" s="12">
        <f t="shared" ref="Q18:Z52" si="91">C18/C30-1</f>
        <v>6.7859561013896563E-2</v>
      </c>
      <c r="R18" s="8">
        <f t="shared" si="90"/>
        <v>-7.4156642115542626E-3</v>
      </c>
      <c r="S18" s="8">
        <f t="shared" si="90"/>
        <v>-2.415905114211081E-2</v>
      </c>
      <c r="T18" s="13">
        <f t="shared" si="90"/>
        <v>-2.1795299221548992E-2</v>
      </c>
      <c r="U18" s="14">
        <f t="shared" si="90"/>
        <v>-2.0398950551755113E-2</v>
      </c>
      <c r="V18" s="14">
        <f t="shared" si="90"/>
        <v>-3.9210568487181741E-2</v>
      </c>
      <c r="W18" s="14">
        <f t="shared" si="90"/>
        <v>-8.9803778829313785E-3</v>
      </c>
      <c r="X18" s="5">
        <f t="shared" si="90"/>
        <v>5.826704620407841E-2</v>
      </c>
      <c r="Y18" s="5">
        <f t="shared" si="90"/>
        <v>0.10713452637275123</v>
      </c>
      <c r="Z18" s="5">
        <f t="shared" si="90"/>
        <v>4.3550663662225819E-2</v>
      </c>
    </row>
    <row r="19" spans="1:26" ht="12.75" customHeight="1" x14ac:dyDescent="0.2">
      <c r="A19" s="3"/>
      <c r="B19" s="3" t="s">
        <v>47</v>
      </c>
      <c r="C19" s="15">
        <f t="shared" si="87"/>
        <v>1237.5762213600001</v>
      </c>
      <c r="D19" s="16">
        <f t="shared" si="88"/>
        <v>7694.7359621400001</v>
      </c>
      <c r="E19" s="16">
        <v>6457.15974078</v>
      </c>
      <c r="F19" s="17">
        <f t="shared" si="89"/>
        <v>6322.9865140299999</v>
      </c>
      <c r="G19" s="18">
        <v>5642.4163827100001</v>
      </c>
      <c r="H19" s="18">
        <v>545.5003471</v>
      </c>
      <c r="I19" s="18">
        <v>135.06978422</v>
      </c>
      <c r="J19" s="19">
        <v>669.99912609</v>
      </c>
      <c r="K19" s="19">
        <v>435.00563432000001</v>
      </c>
      <c r="L19" s="19">
        <v>266.74468769999999</v>
      </c>
      <c r="O19" s="3"/>
      <c r="P19" s="3" t="s">
        <v>47</v>
      </c>
      <c r="Q19" s="12">
        <f t="shared" si="91"/>
        <v>-1.9362849022409589E-2</v>
      </c>
      <c r="R19" s="8">
        <f t="shared" si="90"/>
        <v>2.4772671418755055E-2</v>
      </c>
      <c r="S19" s="8">
        <f t="shared" si="90"/>
        <v>3.3689293371256923E-2</v>
      </c>
      <c r="T19" s="13">
        <f t="shared" si="90"/>
        <v>1.8543428563338127E-2</v>
      </c>
      <c r="U19" s="14">
        <f t="shared" si="90"/>
        <v>7.5032865762332257E-3</v>
      </c>
      <c r="V19" s="14">
        <f t="shared" si="90"/>
        <v>0.11281566394075626</v>
      </c>
      <c r="W19" s="14">
        <f t="shared" si="90"/>
        <v>0.15170624692714707</v>
      </c>
      <c r="X19" s="5">
        <f t="shared" si="90"/>
        <v>0.14807972432369509</v>
      </c>
      <c r="Y19" s="5">
        <f t="shared" si="90"/>
        <v>-8.9708294289382096E-2</v>
      </c>
      <c r="Z19" s="5">
        <f t="shared" si="90"/>
        <v>0.11423987935819802</v>
      </c>
    </row>
    <row r="20" spans="1:26" ht="12.75" customHeight="1" x14ac:dyDescent="0.2">
      <c r="A20" s="3"/>
      <c r="B20" s="3" t="s">
        <v>46</v>
      </c>
      <c r="C20" s="15">
        <f t="shared" si="87"/>
        <v>1220.8500267300005</v>
      </c>
      <c r="D20" s="16">
        <f t="shared" si="88"/>
        <v>6632.82873655</v>
      </c>
      <c r="E20" s="16">
        <v>5411.9787098199995</v>
      </c>
      <c r="F20" s="17">
        <f t="shared" si="89"/>
        <v>5516.1567267099999</v>
      </c>
      <c r="G20" s="18">
        <v>4902.8088024899998</v>
      </c>
      <c r="H20" s="18">
        <v>492.11489933999997</v>
      </c>
      <c r="I20" s="18">
        <v>121.23302488</v>
      </c>
      <c r="J20" s="19">
        <v>656.2114475599999</v>
      </c>
      <c r="K20" s="19">
        <v>232.04268088999999</v>
      </c>
      <c r="L20" s="19">
        <v>228.41788138999999</v>
      </c>
      <c r="O20" s="3"/>
      <c r="P20" s="3" t="s">
        <v>46</v>
      </c>
      <c r="Q20" s="12">
        <f t="shared" si="91"/>
        <v>7.9735834299301755E-2</v>
      </c>
      <c r="R20" s="8">
        <f t="shared" si="90"/>
        <v>9.5091638264652723E-3</v>
      </c>
      <c r="S20" s="8">
        <f t="shared" si="90"/>
        <v>-5.0882314799232109E-3</v>
      </c>
      <c r="T20" s="13">
        <f t="shared" si="90"/>
        <v>8.957839080654173E-3</v>
      </c>
      <c r="U20" s="14">
        <f t="shared" si="90"/>
        <v>1.9816433917794196E-3</v>
      </c>
      <c r="V20" s="14">
        <f t="shared" si="90"/>
        <v>5.2506676436465671E-2</v>
      </c>
      <c r="W20" s="14">
        <f t="shared" si="90"/>
        <v>0.13827892292970301</v>
      </c>
      <c r="X20" s="5">
        <f t="shared" si="90"/>
        <v>2.9901124580972382E-2</v>
      </c>
      <c r="Y20" s="5">
        <f t="shared" si="90"/>
        <v>-5.1999948246920225E-2</v>
      </c>
      <c r="Z20" s="5">
        <f t="shared" si="90"/>
        <v>3.2456884136996988E-2</v>
      </c>
    </row>
    <row r="21" spans="1:26" ht="12.75" customHeight="1" x14ac:dyDescent="0.2">
      <c r="A21" s="3"/>
      <c r="B21" s="3" t="s">
        <v>45</v>
      </c>
      <c r="C21" s="15">
        <f t="shared" si="87"/>
        <v>1224.1137309900005</v>
      </c>
      <c r="D21" s="16">
        <f t="shared" si="88"/>
        <v>7171.0685929500005</v>
      </c>
      <c r="E21" s="16">
        <v>5946.95486196</v>
      </c>
      <c r="F21" s="17">
        <f t="shared" si="89"/>
        <v>5912.8979825700007</v>
      </c>
      <c r="G21" s="18">
        <v>5277.2470927900004</v>
      </c>
      <c r="H21" s="18">
        <v>510.37134916000002</v>
      </c>
      <c r="I21" s="18">
        <v>125.27954062000001</v>
      </c>
      <c r="J21" s="19">
        <v>733.8471227</v>
      </c>
      <c r="K21" s="19">
        <v>267.55429047000001</v>
      </c>
      <c r="L21" s="19">
        <v>256.76919721000002</v>
      </c>
      <c r="O21" s="3"/>
      <c r="P21" s="3" t="s">
        <v>45</v>
      </c>
      <c r="Q21" s="12">
        <f t="shared" si="91"/>
        <v>6.9866081080436127E-2</v>
      </c>
      <c r="R21" s="8">
        <f t="shared" si="90"/>
        <v>3.8498162032560845E-2</v>
      </c>
      <c r="S21" s="8">
        <f t="shared" si="90"/>
        <v>3.2268334522480124E-2</v>
      </c>
      <c r="T21" s="13">
        <f t="shared" si="90"/>
        <v>3.1485664180400663E-2</v>
      </c>
      <c r="U21" s="14">
        <f t="shared" si="90"/>
        <v>2.4808290086889562E-2</v>
      </c>
      <c r="V21" s="14">
        <f t="shared" si="90"/>
        <v>7.6753552176453521E-2</v>
      </c>
      <c r="W21" s="14">
        <f t="shared" si="90"/>
        <v>0.15018168778805441</v>
      </c>
      <c r="X21" s="5">
        <f t="shared" si="90"/>
        <v>6.5677827076295658E-2</v>
      </c>
      <c r="Y21" s="5">
        <f t="shared" si="90"/>
        <v>7.5992050943037848E-2</v>
      </c>
      <c r="Z21" s="5">
        <f t="shared" si="90"/>
        <v>9.0118942288482717E-2</v>
      </c>
    </row>
    <row r="22" spans="1:26" ht="12.75" customHeight="1" x14ac:dyDescent="0.2">
      <c r="A22" s="3"/>
      <c r="B22" s="3" t="s">
        <v>44</v>
      </c>
      <c r="C22" s="15">
        <f t="shared" si="87"/>
        <v>1240.3484391000002</v>
      </c>
      <c r="D22" s="16">
        <f t="shared" si="88"/>
        <v>6843.6977771900001</v>
      </c>
      <c r="E22" s="16">
        <v>5603.3493380899999</v>
      </c>
      <c r="F22" s="17">
        <f t="shared" si="89"/>
        <v>5676.01155285</v>
      </c>
      <c r="G22" s="18">
        <v>5085.9724235699996</v>
      </c>
      <c r="H22" s="18">
        <v>469.96933047000005</v>
      </c>
      <c r="I22" s="18">
        <v>120.06979881000001</v>
      </c>
      <c r="J22" s="19">
        <v>686.57270176999998</v>
      </c>
      <c r="K22" s="19">
        <v>245.81141790000001</v>
      </c>
      <c r="L22" s="19">
        <v>235.30210466999998</v>
      </c>
      <c r="O22" s="3"/>
      <c r="P22" s="3" t="s">
        <v>44</v>
      </c>
      <c r="Q22" s="12">
        <f t="shared" si="91"/>
        <v>8.859127903007713E-2</v>
      </c>
      <c r="R22" s="8">
        <f t="shared" si="90"/>
        <v>5.5572676015809064E-2</v>
      </c>
      <c r="S22" s="8">
        <f t="shared" si="90"/>
        <v>4.8532689553299591E-2</v>
      </c>
      <c r="T22" s="13">
        <f t="shared" si="90"/>
        <v>5.1558482936561179E-2</v>
      </c>
      <c r="U22" s="14">
        <f t="shared" si="90"/>
        <v>4.6407419646576686E-2</v>
      </c>
      <c r="V22" s="14">
        <f t="shared" si="90"/>
        <v>7.9270683533419595E-2</v>
      </c>
      <c r="W22" s="14">
        <f t="shared" si="90"/>
        <v>0.17889325531356071</v>
      </c>
      <c r="X22" s="5">
        <f t="shared" si="90"/>
        <v>9.5248587407644081E-2</v>
      </c>
      <c r="Y22" s="5">
        <f t="shared" si="90"/>
        <v>1.5467873761185746E-3</v>
      </c>
      <c r="Z22" s="5">
        <f t="shared" si="90"/>
        <v>0.10269675189517535</v>
      </c>
    </row>
    <row r="23" spans="1:26" ht="12.75" customHeight="1" x14ac:dyDescent="0.2">
      <c r="A23" s="3"/>
      <c r="B23" s="3" t="s">
        <v>43</v>
      </c>
      <c r="C23" s="15">
        <f t="shared" si="87"/>
        <v>1226.2774366700005</v>
      </c>
      <c r="D23" s="16">
        <f t="shared" si="88"/>
        <v>6505.8684363299999</v>
      </c>
      <c r="E23" s="16">
        <v>5279.5909996599994</v>
      </c>
      <c r="F23" s="17">
        <f t="shared" si="89"/>
        <v>5428.1232841599995</v>
      </c>
      <c r="G23" s="18">
        <v>4798.2448631899997</v>
      </c>
      <c r="H23" s="18">
        <v>508.14246694999997</v>
      </c>
      <c r="I23" s="18">
        <v>121.73595401999999</v>
      </c>
      <c r="J23" s="19">
        <v>612.11908727000002</v>
      </c>
      <c r="K23" s="19">
        <v>233.47419933</v>
      </c>
      <c r="L23" s="19">
        <v>232.15186556999998</v>
      </c>
      <c r="O23" s="3"/>
      <c r="P23" s="3" t="s">
        <v>43</v>
      </c>
      <c r="Q23" s="12">
        <f t="shared" si="91"/>
        <v>3.6241144742640508E-2</v>
      </c>
      <c r="R23" s="8">
        <f t="shared" si="90"/>
        <v>6.1946977048055185E-3</v>
      </c>
      <c r="S23" s="8">
        <f t="shared" si="90"/>
        <v>-5.3642828288813504E-4</v>
      </c>
      <c r="T23" s="13">
        <f t="shared" si="90"/>
        <v>1.072923605965137E-2</v>
      </c>
      <c r="U23" s="14">
        <f t="shared" si="90"/>
        <v>4.1875841706897621E-3</v>
      </c>
      <c r="V23" s="14">
        <f t="shared" si="90"/>
        <v>5.5741465934748824E-2</v>
      </c>
      <c r="W23" s="14">
        <f t="shared" si="90"/>
        <v>9.7185403378978963E-2</v>
      </c>
      <c r="X23" s="5">
        <f t="shared" si="90"/>
        <v>-2.2730505953944102E-2</v>
      </c>
      <c r="Y23" s="5">
        <f t="shared" si="90"/>
        <v>-3.6081491536944954E-2</v>
      </c>
      <c r="Z23" s="5">
        <f t="shared" si="90"/>
        <v>2.3856179769893293E-2</v>
      </c>
    </row>
    <row r="24" spans="1:26" ht="12.75" customHeight="1" x14ac:dyDescent="0.2">
      <c r="A24" s="3"/>
      <c r="B24" s="3" t="s">
        <v>42</v>
      </c>
      <c r="C24" s="15">
        <f t="shared" si="87"/>
        <v>1149.5681935500006</v>
      </c>
      <c r="D24" s="16">
        <f t="shared" si="88"/>
        <v>6422.6305749200001</v>
      </c>
      <c r="E24" s="16">
        <v>5273.0623813699995</v>
      </c>
      <c r="F24" s="17">
        <f t="shared" si="89"/>
        <v>5286.69928015</v>
      </c>
      <c r="G24" s="18">
        <v>4663.12715785</v>
      </c>
      <c r="H24" s="18">
        <v>511.00149951999998</v>
      </c>
      <c r="I24" s="18">
        <v>112.57062278000001</v>
      </c>
      <c r="J24" s="19">
        <v>646.15538924999998</v>
      </c>
      <c r="K24" s="19">
        <v>267.80378568000003</v>
      </c>
      <c r="L24" s="19">
        <v>221.97211984</v>
      </c>
      <c r="O24" s="3"/>
      <c r="P24" s="3" t="s">
        <v>42</v>
      </c>
      <c r="Q24" s="12">
        <f t="shared" si="91"/>
        <v>0.12842507897888988</v>
      </c>
      <c r="R24" s="8">
        <f t="shared" si="90"/>
        <v>7.7210400903260146E-2</v>
      </c>
      <c r="S24" s="8">
        <f t="shared" si="90"/>
        <v>6.6656376803083228E-2</v>
      </c>
      <c r="T24" s="13">
        <f t="shared" si="90"/>
        <v>7.3744652757154139E-2</v>
      </c>
      <c r="U24" s="14">
        <f t="shared" si="90"/>
        <v>6.9253305877063687E-2</v>
      </c>
      <c r="V24" s="14">
        <f t="shared" si="90"/>
        <v>0.10228224461046365</v>
      </c>
      <c r="W24" s="14">
        <f t="shared" si="90"/>
        <v>0.1380163009141484</v>
      </c>
      <c r="X24" s="5">
        <f t="shared" si="90"/>
        <v>5.163846924240012E-2</v>
      </c>
      <c r="Y24" s="5">
        <f t="shared" si="90"/>
        <v>0.17675495102222749</v>
      </c>
      <c r="Z24" s="5">
        <f t="shared" si="90"/>
        <v>0.12867803807484579</v>
      </c>
    </row>
    <row r="25" spans="1:26" ht="12.75" customHeight="1" x14ac:dyDescent="0.2">
      <c r="A25" s="3"/>
      <c r="B25" s="3" t="s">
        <v>41</v>
      </c>
      <c r="C25" s="15">
        <f t="shared" si="87"/>
        <v>1224.022484600001</v>
      </c>
      <c r="D25" s="16">
        <f t="shared" si="88"/>
        <v>6646.7392244700013</v>
      </c>
      <c r="E25" s="16">
        <v>5422.7167398700003</v>
      </c>
      <c r="F25" s="17">
        <f t="shared" si="89"/>
        <v>5535.8742340800009</v>
      </c>
      <c r="G25" s="18">
        <v>4925.7816383400004</v>
      </c>
      <c r="H25" s="18">
        <v>497.53040252999995</v>
      </c>
      <c r="I25" s="18">
        <v>112.56219320999999</v>
      </c>
      <c r="J25" s="19">
        <v>626.30404116</v>
      </c>
      <c r="K25" s="19">
        <v>258.31060237999998</v>
      </c>
      <c r="L25" s="19">
        <v>226.25034685</v>
      </c>
      <c r="O25" s="3"/>
      <c r="P25" s="3" t="s">
        <v>41</v>
      </c>
      <c r="Q25" s="12">
        <f t="shared" si="91"/>
        <v>5.3997579567558462E-2</v>
      </c>
      <c r="R25" s="8">
        <f t="shared" si="90"/>
        <v>-7.1633004349297424E-3</v>
      </c>
      <c r="S25" s="8">
        <f t="shared" si="90"/>
        <v>-1.999939570613507E-2</v>
      </c>
      <c r="T25" s="13">
        <f t="shared" si="90"/>
        <v>-1.1596602152262991E-2</v>
      </c>
      <c r="U25" s="14">
        <f t="shared" si="90"/>
        <v>-1.9723315076390469E-2</v>
      </c>
      <c r="V25" s="14">
        <f t="shared" si="90"/>
        <v>4.9376342789831495E-2</v>
      </c>
      <c r="W25" s="14">
        <f t="shared" si="90"/>
        <v>0.10554984994462213</v>
      </c>
      <c r="X25" s="5">
        <f t="shared" si="90"/>
        <v>5.3162433564839517E-3</v>
      </c>
      <c r="Y25" s="5">
        <f t="shared" si="90"/>
        <v>-1.3155181857924858E-2</v>
      </c>
      <c r="Z25" s="5">
        <f t="shared" si="90"/>
        <v>8.1893171648538932E-2</v>
      </c>
    </row>
    <row r="26" spans="1:26" ht="12.75" customHeight="1" x14ac:dyDescent="0.2">
      <c r="A26" s="3"/>
      <c r="B26" s="3" t="s">
        <v>40</v>
      </c>
      <c r="C26" s="15">
        <f t="shared" si="87"/>
        <v>1286.31623347</v>
      </c>
      <c r="D26" s="16">
        <f t="shared" si="88"/>
        <v>6767.9517313100005</v>
      </c>
      <c r="E26" s="16">
        <v>5481.6354978400004</v>
      </c>
      <c r="F26" s="17">
        <f t="shared" si="89"/>
        <v>5667.0656427200001</v>
      </c>
      <c r="G26" s="18">
        <v>5028.4393681400006</v>
      </c>
      <c r="H26" s="18">
        <v>514.89015425000002</v>
      </c>
      <c r="I26" s="18">
        <v>123.73612032999999</v>
      </c>
      <c r="J26" s="19">
        <v>678.78636451</v>
      </c>
      <c r="K26" s="19">
        <v>230.54275905</v>
      </c>
      <c r="L26" s="19">
        <v>191.55696503000001</v>
      </c>
      <c r="O26" s="3"/>
      <c r="P26" s="3" t="s">
        <v>40</v>
      </c>
      <c r="Q26" s="12">
        <f t="shared" si="91"/>
        <v>0.17664709923624966</v>
      </c>
      <c r="R26" s="8">
        <f t="shared" si="90"/>
        <v>1.7034069014517872E-2</v>
      </c>
      <c r="S26" s="8">
        <f t="shared" si="90"/>
        <v>-1.4341119936610913E-2</v>
      </c>
      <c r="T26" s="13">
        <f t="shared" si="90"/>
        <v>1.7299111003377554E-2</v>
      </c>
      <c r="U26" s="14">
        <f t="shared" si="90"/>
        <v>7.8584608584704174E-3</v>
      </c>
      <c r="V26" s="14">
        <f t="shared" si="90"/>
        <v>0.10159464814049657</v>
      </c>
      <c r="W26" s="14">
        <f t="shared" si="90"/>
        <v>8.4819617950773418E-2</v>
      </c>
      <c r="X26" s="5">
        <f t="shared" si="90"/>
        <v>2.0736848301891486E-2</v>
      </c>
      <c r="Y26" s="5">
        <f t="shared" si="90"/>
        <v>-4.4432149667395837E-2</v>
      </c>
      <c r="Z26" s="5">
        <f t="shared" si="90"/>
        <v>7.8341623243767478E-2</v>
      </c>
    </row>
    <row r="27" spans="1:26" ht="12.75" customHeight="1" x14ac:dyDescent="0.2">
      <c r="A27" s="3"/>
      <c r="B27" s="3" t="s">
        <v>39</v>
      </c>
      <c r="C27" s="15">
        <f t="shared" si="87"/>
        <v>1119.2887960899998</v>
      </c>
      <c r="D27" s="16">
        <f t="shared" si="88"/>
        <v>6740.49062675</v>
      </c>
      <c r="E27" s="16">
        <v>5621.2018306600003</v>
      </c>
      <c r="F27" s="17">
        <f t="shared" si="89"/>
        <v>5602.3273029800002</v>
      </c>
      <c r="G27" s="18">
        <v>4993.1779152700001</v>
      </c>
      <c r="H27" s="18">
        <v>488.1696589</v>
      </c>
      <c r="I27" s="18">
        <v>120.97972881</v>
      </c>
      <c r="J27" s="19">
        <v>724.35450890999994</v>
      </c>
      <c r="K27" s="19">
        <v>253.38246246</v>
      </c>
      <c r="L27" s="19">
        <v>160.42635240000001</v>
      </c>
      <c r="O27" s="3"/>
      <c r="P27" s="3" t="s">
        <v>39</v>
      </c>
      <c r="Q27" s="12">
        <f t="shared" si="91"/>
        <v>0.15936386668141411</v>
      </c>
      <c r="R27" s="8">
        <f t="shared" si="91"/>
        <v>7.1387655334044453E-2</v>
      </c>
      <c r="S27" s="8">
        <f t="shared" si="91"/>
        <v>5.5440174339115078E-2</v>
      </c>
      <c r="T27" s="13">
        <f t="shared" si="91"/>
        <v>6.8800895533044804E-2</v>
      </c>
      <c r="U27" s="14">
        <f t="shared" si="91"/>
        <v>6.5349295904649329E-2</v>
      </c>
      <c r="V27" s="14">
        <f t="shared" si="91"/>
        <v>8.083061474761899E-2</v>
      </c>
      <c r="W27" s="14">
        <f t="shared" si="91"/>
        <v>0.17296945981640821</v>
      </c>
      <c r="X27" s="5">
        <f t="shared" si="91"/>
        <v>0.11695447325308028</v>
      </c>
      <c r="Y27" s="5">
        <f t="shared" si="91"/>
        <v>-1.6576451197504283E-2</v>
      </c>
      <c r="Z27" s="5">
        <f t="shared" si="91"/>
        <v>0.11788506633127582</v>
      </c>
    </row>
    <row r="28" spans="1:26" ht="12.75" customHeight="1" x14ac:dyDescent="0.2">
      <c r="A28" s="3"/>
      <c r="B28" s="3" t="s">
        <v>38</v>
      </c>
      <c r="C28" s="15">
        <f t="shared" si="87"/>
        <v>1207.8312572100003</v>
      </c>
      <c r="D28" s="16">
        <f t="shared" si="88"/>
        <v>6665.0860402799999</v>
      </c>
      <c r="E28" s="16">
        <v>5457.2547830699996</v>
      </c>
      <c r="F28" s="17">
        <f t="shared" si="89"/>
        <v>5545.2655923699995</v>
      </c>
      <c r="G28" s="18">
        <v>4918.1888490299998</v>
      </c>
      <c r="H28" s="18">
        <v>506.21595702999997</v>
      </c>
      <c r="I28" s="18">
        <v>120.86078631000001</v>
      </c>
      <c r="J28" s="19">
        <v>687.08232604</v>
      </c>
      <c r="K28" s="19">
        <v>274.82680181000001</v>
      </c>
      <c r="L28" s="19">
        <v>157.91132006000001</v>
      </c>
      <c r="O28" s="3"/>
      <c r="P28" s="3" t="s">
        <v>38</v>
      </c>
      <c r="Q28" s="12">
        <f t="shared" si="91"/>
        <v>7.5726211492506579E-2</v>
      </c>
      <c r="R28" s="8">
        <f t="shared" si="91"/>
        <v>-4.8734272934889411E-2</v>
      </c>
      <c r="S28" s="8">
        <f t="shared" si="91"/>
        <v>-7.2485309448729773E-2</v>
      </c>
      <c r="T28" s="13">
        <f t="shared" si="91"/>
        <v>-3.7772894690245917E-2</v>
      </c>
      <c r="U28" s="14">
        <f t="shared" si="91"/>
        <v>-5.0777943586849394E-2</v>
      </c>
      <c r="V28" s="14">
        <f t="shared" si="91"/>
        <v>7.840358571542172E-2</v>
      </c>
      <c r="W28" s="14">
        <f t="shared" si="91"/>
        <v>7.6684684190587271E-2</v>
      </c>
      <c r="X28" s="5">
        <f t="shared" si="91"/>
        <v>-2.4990498574295139E-2</v>
      </c>
      <c r="Y28" s="5">
        <f t="shared" si="91"/>
        <v>-0.29072995187766426</v>
      </c>
      <c r="Z28" s="5">
        <f t="shared" si="91"/>
        <v>4.2837017185134885E-2</v>
      </c>
    </row>
    <row r="29" spans="1:26" ht="12.75" customHeight="1" x14ac:dyDescent="0.2">
      <c r="A29" s="3"/>
      <c r="B29" s="3" t="s">
        <v>37</v>
      </c>
      <c r="C29" s="15">
        <f t="shared" si="87"/>
        <v>969.18626743000004</v>
      </c>
      <c r="D29" s="16">
        <f t="shared" si="88"/>
        <v>5978.7152219700001</v>
      </c>
      <c r="E29" s="16">
        <v>5009.5289545400001</v>
      </c>
      <c r="F29" s="17">
        <f t="shared" si="89"/>
        <v>4969.1890450999999</v>
      </c>
      <c r="G29" s="18">
        <v>4412.9209942299995</v>
      </c>
      <c r="H29" s="18">
        <v>441.42487075000003</v>
      </c>
      <c r="I29" s="18">
        <v>114.84318012</v>
      </c>
      <c r="J29" s="19">
        <v>640.29511703999992</v>
      </c>
      <c r="K29" s="19">
        <v>223.21260263999997</v>
      </c>
      <c r="L29" s="19">
        <v>146.01845718999999</v>
      </c>
      <c r="O29" s="3"/>
      <c r="P29" s="3" t="s">
        <v>37</v>
      </c>
      <c r="Q29" s="12">
        <f t="shared" si="91"/>
        <v>6.2820824868856873E-2</v>
      </c>
      <c r="R29" s="8">
        <f t="shared" si="91"/>
        <v>-1.7917815570079765E-2</v>
      </c>
      <c r="S29" s="8">
        <f t="shared" si="91"/>
        <v>-3.2142516680347955E-2</v>
      </c>
      <c r="T29" s="13">
        <f t="shared" si="91"/>
        <v>-2.3110208301390434E-2</v>
      </c>
      <c r="U29" s="14">
        <f t="shared" si="91"/>
        <v>-3.2400423288033942E-2</v>
      </c>
      <c r="V29" s="14">
        <f t="shared" si="91"/>
        <v>4.7357757221420105E-2</v>
      </c>
      <c r="W29" s="14">
        <f t="shared" si="91"/>
        <v>9.8029010765559699E-2</v>
      </c>
      <c r="X29" s="5">
        <f t="shared" si="91"/>
        <v>-1.3042118921212542E-2</v>
      </c>
      <c r="Y29" s="5">
        <f t="shared" si="91"/>
        <v>1.0929580863247246E-2</v>
      </c>
      <c r="Z29" s="5">
        <f t="shared" si="91"/>
        <v>0.11045038202078206</v>
      </c>
    </row>
    <row r="30" spans="1:26" ht="12.75" customHeight="1" x14ac:dyDescent="0.2">
      <c r="A30" s="3" t="s">
        <v>57</v>
      </c>
      <c r="B30" s="3" t="s">
        <v>36</v>
      </c>
      <c r="C30" s="15">
        <f t="shared" si="87"/>
        <v>1109.8543172800009</v>
      </c>
      <c r="D30" s="16">
        <f t="shared" si="88"/>
        <v>6099.5576579000008</v>
      </c>
      <c r="E30" s="16">
        <v>4989.7033406199998</v>
      </c>
      <c r="F30" s="17">
        <f t="shared" si="89"/>
        <v>5127.5802237900007</v>
      </c>
      <c r="G30" s="18">
        <v>4543.2081961700005</v>
      </c>
      <c r="H30" s="18">
        <v>457.57515950999999</v>
      </c>
      <c r="I30" s="18">
        <v>126.79686811000001</v>
      </c>
      <c r="J30" s="19">
        <v>600.86405457000001</v>
      </c>
      <c r="K30" s="19">
        <v>241.44595142</v>
      </c>
      <c r="L30" s="19">
        <v>129.66742812000001</v>
      </c>
      <c r="O30" s="3" t="s">
        <v>57</v>
      </c>
      <c r="P30" s="3" t="s">
        <v>36</v>
      </c>
      <c r="Q30" s="12">
        <f t="shared" si="91"/>
        <v>2.5817407667944492E-2</v>
      </c>
      <c r="R30" s="8">
        <f t="shared" si="91"/>
        <v>5.4320346146974341E-2</v>
      </c>
      <c r="S30" s="8">
        <f t="shared" si="91"/>
        <v>6.0876902752738715E-2</v>
      </c>
      <c r="T30" s="13">
        <f t="shared" si="91"/>
        <v>5.5352595153120188E-2</v>
      </c>
      <c r="U30" s="14">
        <f t="shared" si="91"/>
        <v>4.5151679570751391E-2</v>
      </c>
      <c r="V30" s="14">
        <f t="shared" si="91"/>
        <v>0.12931970478378774</v>
      </c>
      <c r="W30" s="14">
        <f t="shared" si="91"/>
        <v>0.19027480735156854</v>
      </c>
      <c r="X30" s="5">
        <f t="shared" si="91"/>
        <v>3.5341917729053929E-2</v>
      </c>
      <c r="Y30" s="5">
        <f t="shared" si="91"/>
        <v>5.035881305688128E-2</v>
      </c>
      <c r="Z30" s="5">
        <f t="shared" si="91"/>
        <v>0.11366338718277968</v>
      </c>
    </row>
    <row r="31" spans="1:26" ht="12.75" customHeight="1" x14ac:dyDescent="0.2">
      <c r="A31" s="3"/>
      <c r="B31" s="3" t="s">
        <v>35</v>
      </c>
      <c r="C31" s="15">
        <f t="shared" si="87"/>
        <v>1262.0123764700011</v>
      </c>
      <c r="D31" s="16">
        <f t="shared" si="88"/>
        <v>7508.7247901400006</v>
      </c>
      <c r="E31" s="16">
        <v>6246.7124136699995</v>
      </c>
      <c r="F31" s="17">
        <f t="shared" si="89"/>
        <v>6207.8712961200008</v>
      </c>
      <c r="G31" s="18">
        <v>5600.3950139800008</v>
      </c>
      <c r="H31" s="18">
        <v>490.19830037999998</v>
      </c>
      <c r="I31" s="18">
        <v>117.27798176</v>
      </c>
      <c r="J31" s="19">
        <v>583.58240451000006</v>
      </c>
      <c r="K31" s="19">
        <v>477.87498401999994</v>
      </c>
      <c r="L31" s="19">
        <v>239.39610548999997</v>
      </c>
      <c r="O31" s="3"/>
      <c r="P31" s="3" t="s">
        <v>35</v>
      </c>
      <c r="Q31" s="12">
        <f t="shared" si="91"/>
        <v>0.14411565545774785</v>
      </c>
      <c r="R31" s="8">
        <f t="shared" si="91"/>
        <v>-3.5890009666031841E-2</v>
      </c>
      <c r="S31" s="8">
        <f t="shared" si="91"/>
        <v>-6.5590630754116308E-2</v>
      </c>
      <c r="T31" s="13">
        <f t="shared" si="91"/>
        <v>-2.4552456428590164E-2</v>
      </c>
      <c r="U31" s="14">
        <f t="shared" si="91"/>
        <v>-2.6304551501478923E-2</v>
      </c>
      <c r="V31" s="14">
        <f t="shared" si="91"/>
        <v>-1.3408866959235599E-2</v>
      </c>
      <c r="W31" s="14">
        <f t="shared" si="91"/>
        <v>1.4735456513596423E-2</v>
      </c>
      <c r="X31" s="5">
        <f t="shared" si="91"/>
        <v>-0.19184669682381728</v>
      </c>
      <c r="Y31" s="5">
        <f t="shared" si="91"/>
        <v>1.1077541182699102E-2</v>
      </c>
      <c r="Z31" s="5">
        <f t="shared" si="91"/>
        <v>4.3752428446538039E-2</v>
      </c>
    </row>
    <row r="32" spans="1:26" ht="12.75" customHeight="1" x14ac:dyDescent="0.2">
      <c r="A32" s="3"/>
      <c r="B32" s="3" t="s">
        <v>34</v>
      </c>
      <c r="C32" s="15">
        <f t="shared" si="87"/>
        <v>1130.6932565799998</v>
      </c>
      <c r="D32" s="16">
        <f t="shared" si="88"/>
        <v>6570.3502001000006</v>
      </c>
      <c r="E32" s="16">
        <v>5439.6569435200008</v>
      </c>
      <c r="F32" s="17">
        <f t="shared" si="89"/>
        <v>5467.1825848900007</v>
      </c>
      <c r="G32" s="18">
        <v>4893.1123986400007</v>
      </c>
      <c r="H32" s="18">
        <v>467.56463437000002</v>
      </c>
      <c r="I32" s="18">
        <v>106.50555188</v>
      </c>
      <c r="J32" s="19">
        <v>637.15965727000003</v>
      </c>
      <c r="K32" s="19">
        <v>244.77074707</v>
      </c>
      <c r="L32" s="19">
        <v>221.23721087000001</v>
      </c>
      <c r="O32" s="3"/>
      <c r="P32" s="3" t="s">
        <v>34</v>
      </c>
      <c r="Q32" s="12">
        <f t="shared" si="91"/>
        <v>9.5151967752059141E-2</v>
      </c>
      <c r="R32" s="8">
        <f t="shared" si="91"/>
        <v>-1.4775066605925979E-2</v>
      </c>
      <c r="S32" s="8">
        <f t="shared" si="91"/>
        <v>-3.4910955220604278E-2</v>
      </c>
      <c r="T32" s="13">
        <f t="shared" si="91"/>
        <v>-1.4031938889919493E-2</v>
      </c>
      <c r="U32" s="14">
        <f t="shared" si="91"/>
        <v>-1.9034716647840177E-2</v>
      </c>
      <c r="V32" s="14">
        <f t="shared" si="91"/>
        <v>3.2031525330141308E-2</v>
      </c>
      <c r="W32" s="14">
        <f t="shared" si="91"/>
        <v>2.5292713569961878E-2</v>
      </c>
      <c r="X32" s="5">
        <f t="shared" si="91"/>
        <v>-4.429938589383331E-2</v>
      </c>
      <c r="Y32" s="5">
        <f t="shared" si="91"/>
        <v>-7.5854205403784625E-2</v>
      </c>
      <c r="Z32" s="5">
        <f t="shared" si="91"/>
        <v>0.15024946318011612</v>
      </c>
    </row>
    <row r="33" spans="1:26" ht="12.75" customHeight="1" x14ac:dyDescent="0.2">
      <c r="A33" s="3"/>
      <c r="B33" s="3" t="s">
        <v>33</v>
      </c>
      <c r="C33" s="15">
        <f t="shared" si="87"/>
        <v>1144.1747267600003</v>
      </c>
      <c r="D33" s="16">
        <f t="shared" si="88"/>
        <v>6905.2299321500004</v>
      </c>
      <c r="E33" s="16">
        <v>5761.0552053900001</v>
      </c>
      <c r="F33" s="17">
        <f t="shared" si="89"/>
        <v>5732.4092693700004</v>
      </c>
      <c r="G33" s="18">
        <v>5149.4968803800002</v>
      </c>
      <c r="H33" s="18">
        <v>473.99086646000001</v>
      </c>
      <c r="I33" s="18">
        <v>108.92152253</v>
      </c>
      <c r="J33" s="19">
        <v>688.62005388</v>
      </c>
      <c r="K33" s="19">
        <v>248.65824077000002</v>
      </c>
      <c r="L33" s="19">
        <v>235.54236813</v>
      </c>
      <c r="O33" s="3"/>
      <c r="P33" s="3" t="s">
        <v>33</v>
      </c>
      <c r="Q33" s="12">
        <f t="shared" si="91"/>
        <v>9.4026005029965498E-2</v>
      </c>
      <c r="R33" s="8">
        <f t="shared" si="91"/>
        <v>5.991677404518847E-2</v>
      </c>
      <c r="S33" s="8">
        <f t="shared" si="91"/>
        <v>5.3394102959086975E-2</v>
      </c>
      <c r="T33" s="13">
        <f t="shared" si="91"/>
        <v>4.9408781929902057E-2</v>
      </c>
      <c r="U33" s="14">
        <f t="shared" si="91"/>
        <v>4.4724090509500547E-2</v>
      </c>
      <c r="V33" s="14">
        <f t="shared" si="91"/>
        <v>9.5051147675480063E-2</v>
      </c>
      <c r="W33" s="14">
        <f t="shared" si="91"/>
        <v>8.2553445041486873E-2</v>
      </c>
      <c r="X33" s="5">
        <f t="shared" si="91"/>
        <v>6.8950993934123517E-2</v>
      </c>
      <c r="Y33" s="5">
        <f t="shared" si="91"/>
        <v>6.5251550628490307E-2</v>
      </c>
      <c r="Z33" s="5">
        <f t="shared" si="91"/>
        <v>0.34797649855320856</v>
      </c>
    </row>
    <row r="34" spans="1:26" ht="12.75" customHeight="1" x14ac:dyDescent="0.2">
      <c r="A34" s="3"/>
      <c r="B34" s="3" t="s">
        <v>32</v>
      </c>
      <c r="C34" s="15">
        <f t="shared" si="87"/>
        <v>1139.4069225000012</v>
      </c>
      <c r="D34" s="16">
        <f t="shared" si="88"/>
        <v>6483.3980006200009</v>
      </c>
      <c r="E34" s="16">
        <v>5343.9910781199997</v>
      </c>
      <c r="F34" s="17">
        <f t="shared" si="89"/>
        <v>5397.7136269200009</v>
      </c>
      <c r="G34" s="18">
        <v>4860.4131890500003</v>
      </c>
      <c r="H34" s="18">
        <v>435.45084438999999</v>
      </c>
      <c r="I34" s="18">
        <v>101.84959348000001</v>
      </c>
      <c r="J34" s="19">
        <v>626.86472246000005</v>
      </c>
      <c r="K34" s="19">
        <v>245.43178711000002</v>
      </c>
      <c r="L34" s="19">
        <v>213.38786413</v>
      </c>
      <c r="O34" s="3"/>
      <c r="P34" s="3" t="s">
        <v>32</v>
      </c>
      <c r="Q34" s="12">
        <f t="shared" si="91"/>
        <v>3.4178534227301327E-2</v>
      </c>
      <c r="R34" s="8">
        <f t="shared" si="91"/>
        <v>-3.2532045075680971E-2</v>
      </c>
      <c r="S34" s="8">
        <f t="shared" si="91"/>
        <v>-4.5657566246301462E-2</v>
      </c>
      <c r="T34" s="13">
        <f t="shared" si="91"/>
        <v>-4.3024079669719884E-2</v>
      </c>
      <c r="U34" s="14">
        <f t="shared" si="91"/>
        <v>-4.6777083175244871E-2</v>
      </c>
      <c r="V34" s="14">
        <f t="shared" si="91"/>
        <v>1.7152261678898828E-3</v>
      </c>
      <c r="W34" s="14">
        <f t="shared" si="91"/>
        <v>-4.5947815275933057E-2</v>
      </c>
      <c r="X34" s="5">
        <f t="shared" si="91"/>
        <v>-5.0988960783812876E-2</v>
      </c>
      <c r="Y34" s="5">
        <f t="shared" si="91"/>
        <v>7.8212091607205769E-2</v>
      </c>
      <c r="Z34" s="5">
        <f t="shared" si="91"/>
        <v>0.23453515545318249</v>
      </c>
    </row>
    <row r="35" spans="1:26" ht="12.75" customHeight="1" x14ac:dyDescent="0.2">
      <c r="A35" s="3"/>
      <c r="B35" s="3" t="s">
        <v>31</v>
      </c>
      <c r="C35" s="15">
        <f t="shared" si="87"/>
        <v>1183.3900273999998</v>
      </c>
      <c r="D35" s="16">
        <f t="shared" si="88"/>
        <v>6465.8146690399999</v>
      </c>
      <c r="E35" s="16">
        <v>5282.4246416400001</v>
      </c>
      <c r="F35" s="17">
        <f t="shared" si="89"/>
        <v>5370.5019014999998</v>
      </c>
      <c r="G35" s="18">
        <v>4778.2355994300005</v>
      </c>
      <c r="H35" s="18">
        <v>481.31335497000003</v>
      </c>
      <c r="I35" s="18">
        <v>110.95294709999999</v>
      </c>
      <c r="J35" s="19">
        <v>626.35648713</v>
      </c>
      <c r="K35" s="19">
        <v>242.21362830999999</v>
      </c>
      <c r="L35" s="19">
        <v>226.74265209999999</v>
      </c>
      <c r="O35" s="3"/>
      <c r="P35" s="3" t="s">
        <v>31</v>
      </c>
      <c r="Q35" s="12">
        <f t="shared" si="91"/>
        <v>6.3091420936097098E-2</v>
      </c>
      <c r="R35" s="8">
        <f t="shared" si="91"/>
        <v>1.6863497947060546E-2</v>
      </c>
      <c r="S35" s="8">
        <f t="shared" si="91"/>
        <v>7.0532317910811937E-3</v>
      </c>
      <c r="T35" s="13">
        <f t="shared" si="91"/>
        <v>1.0928843396655896E-3</v>
      </c>
      <c r="U35" s="14">
        <f t="shared" si="91"/>
        <v>-6.3776732563206595E-3</v>
      </c>
      <c r="V35" s="14">
        <f t="shared" si="91"/>
        <v>6.9548408215849289E-2</v>
      </c>
      <c r="W35" s="14">
        <f t="shared" si="91"/>
        <v>4.9515526425768286E-2</v>
      </c>
      <c r="X35" s="5">
        <f t="shared" si="91"/>
        <v>6.316605100435746E-3</v>
      </c>
      <c r="Y35" s="5">
        <f t="shared" si="91"/>
        <v>0.11616032740406657</v>
      </c>
      <c r="Z35" s="5">
        <f t="shared" si="91"/>
        <v>0.46743151999597576</v>
      </c>
    </row>
    <row r="36" spans="1:26" ht="12.75" customHeight="1" x14ac:dyDescent="0.2">
      <c r="A36" s="3"/>
      <c r="B36" s="3" t="s">
        <v>30</v>
      </c>
      <c r="C36" s="15">
        <f t="shared" si="87"/>
        <v>1018.7368350500001</v>
      </c>
      <c r="D36" s="16">
        <f t="shared" si="88"/>
        <v>5962.2805066999999</v>
      </c>
      <c r="E36" s="16">
        <v>4943.5436716499999</v>
      </c>
      <c r="F36" s="17">
        <f t="shared" si="89"/>
        <v>4923.6094136300007</v>
      </c>
      <c r="G36" s="18">
        <v>4361.1061403500007</v>
      </c>
      <c r="H36" s="18">
        <v>463.58498652999998</v>
      </c>
      <c r="I36" s="18">
        <v>98.918286749999993</v>
      </c>
      <c r="J36" s="19">
        <v>614.42730382000002</v>
      </c>
      <c r="K36" s="19">
        <v>227.57821027</v>
      </c>
      <c r="L36" s="19">
        <v>196.66557897999999</v>
      </c>
      <c r="O36" s="3"/>
      <c r="P36" s="3" t="s">
        <v>30</v>
      </c>
      <c r="Q36" s="12">
        <f t="shared" si="91"/>
        <v>6.6507691193236074E-2</v>
      </c>
      <c r="R36" s="8">
        <f t="shared" si="91"/>
        <v>3.5557845887469464E-2</v>
      </c>
      <c r="S36" s="8">
        <f t="shared" si="91"/>
        <v>2.9401783088655709E-2</v>
      </c>
      <c r="T36" s="13">
        <f t="shared" si="91"/>
        <v>1.5308905776226123E-2</v>
      </c>
      <c r="U36" s="14">
        <f t="shared" si="91"/>
        <v>8.3040231387385699E-3</v>
      </c>
      <c r="V36" s="14">
        <f t="shared" si="91"/>
        <v>6.7117708972722845E-2</v>
      </c>
      <c r="W36" s="14">
        <f t="shared" si="91"/>
        <v>0.1021049788547097</v>
      </c>
      <c r="X36" s="5">
        <f t="shared" si="91"/>
        <v>5.2128775576680386E-2</v>
      </c>
      <c r="Y36" s="5">
        <f t="shared" si="91"/>
        <v>0.11362185370962807</v>
      </c>
      <c r="Z36" s="5">
        <f t="shared" si="91"/>
        <v>0.64106882616394878</v>
      </c>
    </row>
    <row r="37" spans="1:26" ht="12.75" customHeight="1" x14ac:dyDescent="0.2">
      <c r="A37" s="3"/>
      <c r="B37" s="3" t="s">
        <v>29</v>
      </c>
      <c r="C37" s="15">
        <f t="shared" si="87"/>
        <v>1161.314322090001</v>
      </c>
      <c r="D37" s="16">
        <f t="shared" si="88"/>
        <v>6694.6953385000006</v>
      </c>
      <c r="E37" s="16">
        <v>5533.3810164099996</v>
      </c>
      <c r="F37" s="17">
        <f t="shared" si="89"/>
        <v>5600.8247706700004</v>
      </c>
      <c r="G37" s="18">
        <v>5024.8891094700002</v>
      </c>
      <c r="H37" s="18">
        <v>474.12008660999999</v>
      </c>
      <c r="I37" s="18">
        <v>101.81557459</v>
      </c>
      <c r="J37" s="19">
        <v>622.99206374000005</v>
      </c>
      <c r="K37" s="19">
        <v>261.75402416999998</v>
      </c>
      <c r="L37" s="19">
        <v>209.12447992</v>
      </c>
      <c r="O37" s="3"/>
      <c r="P37" s="3" t="s">
        <v>29</v>
      </c>
      <c r="Q37" s="12">
        <f t="shared" si="91"/>
        <v>5.6848118313447715E-2</v>
      </c>
      <c r="R37" s="8">
        <f t="shared" si="91"/>
        <v>9.4315165428104919E-3</v>
      </c>
      <c r="S37" s="8">
        <f t="shared" si="91"/>
        <v>1.5144035584668813E-5</v>
      </c>
      <c r="T37" s="13">
        <f t="shared" si="91"/>
        <v>-1.3310045075706212E-3</v>
      </c>
      <c r="U37" s="14">
        <f t="shared" si="91"/>
        <v>-6.9441703779472563E-3</v>
      </c>
      <c r="V37" s="14">
        <f t="shared" si="91"/>
        <v>5.5147351229243524E-2</v>
      </c>
      <c r="W37" s="14">
        <f t="shared" si="91"/>
        <v>2.9246235455385072E-2</v>
      </c>
      <c r="X37" s="5">
        <f t="shared" si="91"/>
        <v>-6.4050121350009093E-2</v>
      </c>
      <c r="Y37" s="5">
        <f t="shared" si="91"/>
        <v>4.6358237695158122E-2</v>
      </c>
      <c r="Z37" s="5">
        <f t="shared" si="91"/>
        <v>0.93504597599847417</v>
      </c>
    </row>
    <row r="38" spans="1:26" ht="12.75" customHeight="1" x14ac:dyDescent="0.2">
      <c r="A38" s="3"/>
      <c r="B38" s="3" t="s">
        <v>28</v>
      </c>
      <c r="C38" s="15">
        <f t="shared" si="87"/>
        <v>1093.2047801800009</v>
      </c>
      <c r="D38" s="16">
        <f t="shared" si="88"/>
        <v>6654.5968689800011</v>
      </c>
      <c r="E38" s="16">
        <v>5561.3920888000002</v>
      </c>
      <c r="F38" s="17">
        <f t="shared" si="89"/>
        <v>5570.6975278200007</v>
      </c>
      <c r="G38" s="18">
        <v>4989.2316862200005</v>
      </c>
      <c r="H38" s="18">
        <v>467.40437157999997</v>
      </c>
      <c r="I38" s="18">
        <v>114.06147002</v>
      </c>
      <c r="J38" s="19">
        <v>664.99643433000006</v>
      </c>
      <c r="K38" s="19">
        <v>241.26257384000002</v>
      </c>
      <c r="L38" s="19">
        <v>177.64033299000002</v>
      </c>
      <c r="O38" s="3"/>
      <c r="P38" s="3" t="s">
        <v>28</v>
      </c>
      <c r="Q38" s="12">
        <f t="shared" si="91"/>
        <v>-1.0260458993492816E-2</v>
      </c>
      <c r="R38" s="8">
        <f t="shared" si="91"/>
        <v>5.3948766256062264E-3</v>
      </c>
      <c r="S38" s="8">
        <f t="shared" si="91"/>
        <v>8.5306782598948416E-3</v>
      </c>
      <c r="T38" s="13">
        <f t="shared" si="91"/>
        <v>-7.4185469588152753E-3</v>
      </c>
      <c r="U38" s="14">
        <f t="shared" si="91"/>
        <v>-1.7284955303445537E-2</v>
      </c>
      <c r="V38" s="14">
        <f t="shared" si="91"/>
        <v>8.6232895645037111E-2</v>
      </c>
      <c r="W38" s="14">
        <f t="shared" si="91"/>
        <v>8.5811481308421866E-2</v>
      </c>
      <c r="X38" s="5">
        <f t="shared" si="91"/>
        <v>-5.5798679543505481E-2</v>
      </c>
      <c r="Y38" s="5">
        <f t="shared" si="91"/>
        <v>2.2142167169786786E-2</v>
      </c>
      <c r="Z38" s="5">
        <f t="shared" si="91"/>
        <v>1.6823958950933453</v>
      </c>
    </row>
    <row r="39" spans="1:26" ht="12.75" customHeight="1" x14ac:dyDescent="0.2">
      <c r="A39" s="3"/>
      <c r="B39" s="3" t="s">
        <v>27</v>
      </c>
      <c r="C39" s="15">
        <f t="shared" si="87"/>
        <v>965.43356944000152</v>
      </c>
      <c r="D39" s="16">
        <f t="shared" si="88"/>
        <v>6291.3648418400007</v>
      </c>
      <c r="E39" s="16">
        <v>5325.9312723999992</v>
      </c>
      <c r="F39" s="17">
        <f t="shared" si="89"/>
        <v>5241.6940577000005</v>
      </c>
      <c r="G39" s="18">
        <v>4686.8927726000002</v>
      </c>
      <c r="H39" s="18">
        <v>451.66157605000001</v>
      </c>
      <c r="I39" s="18">
        <v>103.13970904999999</v>
      </c>
      <c r="J39" s="19">
        <v>648.50853482000002</v>
      </c>
      <c r="K39" s="19">
        <v>257.65344217000001</v>
      </c>
      <c r="L39" s="19">
        <v>143.50880715</v>
      </c>
      <c r="O39" s="3"/>
      <c r="P39" s="3" t="s">
        <v>27</v>
      </c>
      <c r="Q39" s="12">
        <f t="shared" si="91"/>
        <v>-2.2015602115911137E-2</v>
      </c>
      <c r="R39" s="8">
        <f t="shared" si="91"/>
        <v>1.8954987764376874E-2</v>
      </c>
      <c r="S39" s="8">
        <f t="shared" si="91"/>
        <v>2.675208086674008E-2</v>
      </c>
      <c r="T39" s="13">
        <f t="shared" si="91"/>
        <v>-2.7857519229291805E-3</v>
      </c>
      <c r="U39" s="14">
        <f t="shared" si="91"/>
        <v>-8.0660364025580966E-3</v>
      </c>
      <c r="V39" s="14">
        <f t="shared" si="91"/>
        <v>4.2495686679799638E-2</v>
      </c>
      <c r="W39" s="14">
        <f t="shared" si="91"/>
        <v>5.156861619786457E-2</v>
      </c>
      <c r="X39" s="5">
        <f t="shared" si="91"/>
        <v>-4.5945196049335779E-2</v>
      </c>
      <c r="Y39" s="5">
        <f t="shared" si="91"/>
        <v>0.17691339062958877</v>
      </c>
      <c r="Z39" s="5">
        <f t="shared" si="91"/>
        <v>6.423666292800152</v>
      </c>
    </row>
    <row r="40" spans="1:26" ht="12.75" customHeight="1" x14ac:dyDescent="0.2">
      <c r="A40" s="3"/>
      <c r="B40" s="3" t="s">
        <v>26</v>
      </c>
      <c r="C40" s="15">
        <f t="shared" si="87"/>
        <v>1122.80545394</v>
      </c>
      <c r="D40" s="16">
        <f t="shared" si="88"/>
        <v>7006.54491237</v>
      </c>
      <c r="E40" s="16">
        <v>5883.73945843</v>
      </c>
      <c r="F40" s="17">
        <f t="shared" si="89"/>
        <v>5762.9488524799999</v>
      </c>
      <c r="G40" s="18">
        <v>5181.2837847600003</v>
      </c>
      <c r="H40" s="18">
        <v>469.41234593000001</v>
      </c>
      <c r="I40" s="18">
        <v>112.25272179000001</v>
      </c>
      <c r="J40" s="19">
        <v>704.69295430999989</v>
      </c>
      <c r="K40" s="19">
        <v>387.47836954000002</v>
      </c>
      <c r="L40" s="19">
        <v>151.42473604</v>
      </c>
      <c r="O40" s="3"/>
      <c r="P40" s="3" t="s">
        <v>26</v>
      </c>
      <c r="Q40" s="12">
        <f t="shared" si="91"/>
        <v>0.15122931829965713</v>
      </c>
      <c r="R40" s="8">
        <f t="shared" si="91"/>
        <v>5.2064994324422909E-2</v>
      </c>
      <c r="S40" s="8">
        <f t="shared" si="91"/>
        <v>3.5050993821056364E-2</v>
      </c>
      <c r="T40" s="13">
        <f t="shared" si="91"/>
        <v>1.777821320882178E-2</v>
      </c>
      <c r="U40" s="14">
        <f t="shared" si="91"/>
        <v>1.1279557667440265E-2</v>
      </c>
      <c r="V40" s="14">
        <f t="shared" si="91"/>
        <v>8.6051514656959815E-2</v>
      </c>
      <c r="W40" s="14">
        <f t="shared" si="91"/>
        <v>5.3311074575883133E-2</v>
      </c>
      <c r="X40" s="5">
        <f t="shared" si="91"/>
        <v>-3.5540207983897343E-2</v>
      </c>
      <c r="Y40" s="5">
        <f t="shared" si="91"/>
        <v>0.4520021693427887</v>
      </c>
      <c r="Z40" s="5"/>
    </row>
    <row r="41" spans="1:26" ht="12.75" customHeight="1" x14ac:dyDescent="0.2">
      <c r="A41" s="3"/>
      <c r="B41" s="3" t="s">
        <v>25</v>
      </c>
      <c r="C41" s="15">
        <f t="shared" si="87"/>
        <v>911.89995975999955</v>
      </c>
      <c r="D41" s="16">
        <f t="shared" si="88"/>
        <v>6087.7952138399996</v>
      </c>
      <c r="E41" s="16">
        <v>5175.8952540800001</v>
      </c>
      <c r="F41" s="17">
        <f t="shared" si="89"/>
        <v>5086.7447764600001</v>
      </c>
      <c r="G41" s="18">
        <v>4560.6892566300003</v>
      </c>
      <c r="H41" s="18">
        <v>421.46522304000001</v>
      </c>
      <c r="I41" s="18">
        <v>104.59029679000001</v>
      </c>
      <c r="J41" s="19">
        <v>648.75627351000003</v>
      </c>
      <c r="K41" s="19">
        <v>220.7993582</v>
      </c>
      <c r="L41" s="19">
        <v>131.49480567000001</v>
      </c>
      <c r="O41" s="3"/>
      <c r="P41" s="3" t="s">
        <v>25</v>
      </c>
      <c r="Q41" s="12">
        <f t="shared" si="91"/>
        <v>3.2974001453978552E-2</v>
      </c>
      <c r="R41" s="8">
        <f t="shared" si="91"/>
        <v>7.6233249895215849E-2</v>
      </c>
      <c r="S41" s="8">
        <f t="shared" si="91"/>
        <v>8.4232953558545542E-2</v>
      </c>
      <c r="T41" s="13">
        <f t="shared" si="91"/>
        <v>4.9833806407726389E-2</v>
      </c>
      <c r="U41" s="14">
        <f t="shared" si="91"/>
        <v>4.213812326937405E-2</v>
      </c>
      <c r="V41" s="14">
        <f t="shared" si="91"/>
        <v>0.1161689588129573</v>
      </c>
      <c r="W41" s="14">
        <f t="shared" si="91"/>
        <v>0.14425245855044166</v>
      </c>
      <c r="X41" s="5">
        <f t="shared" si="91"/>
        <v>5.7252317881555825E-2</v>
      </c>
      <c r="Y41" s="5">
        <f t="shared" si="91"/>
        <v>0.11703558586523766</v>
      </c>
      <c r="Z41" s="5"/>
    </row>
    <row r="42" spans="1:26" ht="12.75" customHeight="1" x14ac:dyDescent="0.2">
      <c r="A42" s="3"/>
      <c r="B42" s="3" t="s">
        <v>24</v>
      </c>
      <c r="C42" s="15">
        <f t="shared" si="87"/>
        <v>1081.921898560001</v>
      </c>
      <c r="D42" s="16">
        <f t="shared" si="88"/>
        <v>5785.2982541700003</v>
      </c>
      <c r="E42" s="16">
        <v>4703.3763556099993</v>
      </c>
      <c r="F42" s="17">
        <f t="shared" si="89"/>
        <v>4858.6417916999999</v>
      </c>
      <c r="G42" s="18">
        <v>4346.9367030399999</v>
      </c>
      <c r="H42" s="18">
        <v>405.17769907999997</v>
      </c>
      <c r="I42" s="18">
        <v>106.52738958</v>
      </c>
      <c r="J42" s="19">
        <v>580.35325749000003</v>
      </c>
      <c r="K42" s="19">
        <v>229.86997244999998</v>
      </c>
      <c r="L42" s="19">
        <v>116.43323253</v>
      </c>
      <c r="O42" s="3"/>
      <c r="P42" s="3" t="s">
        <v>24</v>
      </c>
      <c r="Q42" s="12">
        <f t="shared" si="91"/>
        <v>0.1464590445730054</v>
      </c>
      <c r="R42" s="8">
        <f t="shared" si="91"/>
        <v>6.9328625054224879E-2</v>
      </c>
      <c r="S42" s="8">
        <f t="shared" si="91"/>
        <v>5.3032102595160113E-2</v>
      </c>
      <c r="T42" s="13">
        <f t="shared" si="91"/>
        <v>4.6863396091859411E-2</v>
      </c>
      <c r="U42" s="14">
        <f t="shared" si="91"/>
        <v>3.8750587017200688E-2</v>
      </c>
      <c r="V42" s="14">
        <f t="shared" si="91"/>
        <v>0.10775688773962466</v>
      </c>
      <c r="W42" s="14">
        <f t="shared" si="91"/>
        <v>0.17575010440865446</v>
      </c>
      <c r="X42" s="5">
        <f t="shared" si="91"/>
        <v>5.0212103405355313E-2</v>
      </c>
      <c r="Y42" s="5">
        <f t="shared" si="91"/>
        <v>6.1914062750524579E-2</v>
      </c>
      <c r="Z42" s="5"/>
    </row>
    <row r="43" spans="1:26" ht="12.75" customHeight="1" x14ac:dyDescent="0.2">
      <c r="A43" s="3"/>
      <c r="B43" s="3" t="s">
        <v>23</v>
      </c>
      <c r="C43" s="15">
        <f t="shared" si="87"/>
        <v>1103.0461566100012</v>
      </c>
      <c r="D43" s="16">
        <f t="shared" si="88"/>
        <v>7788.2449776700005</v>
      </c>
      <c r="E43" s="16">
        <v>6685.1988210599993</v>
      </c>
      <c r="F43" s="17">
        <f t="shared" si="89"/>
        <v>6364.1262280400006</v>
      </c>
      <c r="G43" s="18">
        <v>5751.6906570900001</v>
      </c>
      <c r="H43" s="18">
        <v>496.86063858000006</v>
      </c>
      <c r="I43" s="18">
        <v>115.57493237000001</v>
      </c>
      <c r="J43" s="19">
        <v>722.11844240000005</v>
      </c>
      <c r="K43" s="19">
        <v>472.63930268000001</v>
      </c>
      <c r="L43" s="19">
        <v>229.36100454999999</v>
      </c>
      <c r="O43" s="3"/>
      <c r="P43" s="3" t="s">
        <v>23</v>
      </c>
      <c r="Q43" s="12">
        <f t="shared" si="91"/>
        <v>4.001309742288206E-2</v>
      </c>
      <c r="R43" s="8">
        <f t="shared" si="91"/>
        <v>2.1394666904101856E-2</v>
      </c>
      <c r="S43" s="8">
        <f t="shared" si="91"/>
        <v>1.8386539210851094E-2</v>
      </c>
      <c r="T43" s="13">
        <f t="shared" si="91"/>
        <v>-2.3173858897944655E-2</v>
      </c>
      <c r="U43" s="14">
        <f t="shared" si="91"/>
        <v>-2.9622346206395034E-2</v>
      </c>
      <c r="V43" s="14">
        <f t="shared" si="91"/>
        <v>4.5682118862446552E-2</v>
      </c>
      <c r="W43" s="14">
        <f t="shared" si="91"/>
        <v>2.5677946047826916E-2</v>
      </c>
      <c r="X43" s="5">
        <f t="shared" si="91"/>
        <v>5.9279573936457997E-2</v>
      </c>
      <c r="Y43" s="5">
        <f t="shared" si="91"/>
        <v>0.10353732092496681</v>
      </c>
      <c r="Z43" s="5"/>
    </row>
    <row r="44" spans="1:26" ht="12.75" customHeight="1" x14ac:dyDescent="0.2">
      <c r="A44" s="3"/>
      <c r="B44" s="3" t="s">
        <v>22</v>
      </c>
      <c r="C44" s="15">
        <f t="shared" si="87"/>
        <v>1032.4532940399986</v>
      </c>
      <c r="D44" s="16">
        <f t="shared" si="88"/>
        <v>6668.8833964699988</v>
      </c>
      <c r="E44" s="16">
        <v>5636.4301024300003</v>
      </c>
      <c r="F44" s="17">
        <f t="shared" si="89"/>
        <v>5544.9895392499993</v>
      </c>
      <c r="G44" s="18">
        <v>4988.0586822799996</v>
      </c>
      <c r="H44" s="18">
        <v>453.05266641000003</v>
      </c>
      <c r="I44" s="18">
        <v>103.87819056000001</v>
      </c>
      <c r="J44" s="19">
        <v>666.69378240999993</v>
      </c>
      <c r="K44" s="19">
        <v>264.86161436999998</v>
      </c>
      <c r="L44" s="19">
        <v>192.33846044000001</v>
      </c>
      <c r="O44" s="3"/>
      <c r="P44" s="3" t="s">
        <v>22</v>
      </c>
      <c r="Q44" s="12">
        <f t="shared" si="91"/>
        <v>1.7389906508547881E-2</v>
      </c>
      <c r="R44" s="8">
        <f t="shared" si="91"/>
        <v>5.7182121239049533E-2</v>
      </c>
      <c r="S44" s="8">
        <f t="shared" si="91"/>
        <v>6.4810801687102071E-2</v>
      </c>
      <c r="T44" s="13">
        <f t="shared" si="91"/>
        <v>1.6897611160441084E-2</v>
      </c>
      <c r="U44" s="14">
        <f t="shared" si="91"/>
        <v>1.0300705010019451E-2</v>
      </c>
      <c r="V44" s="14">
        <f t="shared" si="91"/>
        <v>9.1730819370477779E-2</v>
      </c>
      <c r="W44" s="14">
        <f t="shared" si="91"/>
        <v>3.1953465494206412E-2</v>
      </c>
      <c r="X44" s="5">
        <f t="shared" si="91"/>
        <v>3.3935275264583842E-2</v>
      </c>
      <c r="Y44" s="5">
        <f t="shared" si="91"/>
        <v>0.25820455957744137</v>
      </c>
      <c r="Z44" s="5"/>
    </row>
    <row r="45" spans="1:26" ht="12.75" customHeight="1" x14ac:dyDescent="0.2">
      <c r="A45" s="3"/>
      <c r="B45" s="3" t="s">
        <v>21</v>
      </c>
      <c r="C45" s="15">
        <f t="shared" si="87"/>
        <v>1045.8386925900004</v>
      </c>
      <c r="D45" s="16">
        <f t="shared" si="88"/>
        <v>6514.8793766100007</v>
      </c>
      <c r="E45" s="16">
        <v>5469.0406840200003</v>
      </c>
      <c r="F45" s="17">
        <f t="shared" si="89"/>
        <v>5462.51314843</v>
      </c>
      <c r="G45" s="18">
        <v>4929.0496190900003</v>
      </c>
      <c r="H45" s="18">
        <v>432.84815276999996</v>
      </c>
      <c r="I45" s="18">
        <v>100.61537657</v>
      </c>
      <c r="J45" s="19">
        <v>644.20170596000003</v>
      </c>
      <c r="K45" s="19">
        <v>233.42678133000001</v>
      </c>
      <c r="L45" s="19">
        <v>174.73774089</v>
      </c>
      <c r="O45" s="3"/>
      <c r="P45" s="3" t="s">
        <v>21</v>
      </c>
      <c r="Q45" s="12">
        <f t="shared" si="91"/>
        <v>1.3477041627708797E-2</v>
      </c>
      <c r="R45" s="8">
        <f t="shared" si="91"/>
        <v>6.1133320470002639E-2</v>
      </c>
      <c r="S45" s="8">
        <f t="shared" si="91"/>
        <v>7.0761686397966761E-2</v>
      </c>
      <c r="T45" s="13">
        <f t="shared" si="91"/>
        <v>3.0281392688879638E-2</v>
      </c>
      <c r="U45" s="14">
        <f t="shared" si="91"/>
        <v>2.6158453416361027E-2</v>
      </c>
      <c r="V45" s="14">
        <f t="shared" si="91"/>
        <v>7.5063352483319523E-2</v>
      </c>
      <c r="W45" s="14">
        <f t="shared" si="91"/>
        <v>4.8770265741370666E-2</v>
      </c>
      <c r="X45" s="5">
        <f t="shared" si="91"/>
        <v>3.1780724308713371E-2</v>
      </c>
      <c r="Y45" s="5">
        <f t="shared" si="91"/>
        <v>9.4734046010850115E-2</v>
      </c>
      <c r="Z45" s="5"/>
    </row>
    <row r="46" spans="1:26" ht="12.75" customHeight="1" x14ac:dyDescent="0.2">
      <c r="A46" s="3"/>
      <c r="B46" s="3" t="s">
        <v>20</v>
      </c>
      <c r="C46" s="15">
        <f t="shared" si="87"/>
        <v>1101.7506985399987</v>
      </c>
      <c r="D46" s="16">
        <f t="shared" si="88"/>
        <v>6701.4085248199981</v>
      </c>
      <c r="E46" s="16">
        <v>5599.6578262799994</v>
      </c>
      <c r="F46" s="17">
        <f t="shared" si="89"/>
        <v>5640.3860455099993</v>
      </c>
      <c r="G46" s="18">
        <v>5098.9260783199998</v>
      </c>
      <c r="H46" s="18">
        <v>434.70522661000001</v>
      </c>
      <c r="I46" s="18">
        <v>106.75474058</v>
      </c>
      <c r="J46" s="19">
        <v>660.5452376799999</v>
      </c>
      <c r="K46" s="19">
        <v>227.62848703</v>
      </c>
      <c r="L46" s="19">
        <v>172.84875460000001</v>
      </c>
      <c r="O46" s="3"/>
      <c r="P46" s="3" t="s">
        <v>20</v>
      </c>
      <c r="Q46" s="12">
        <f t="shared" si="91"/>
        <v>0.11456336876463191</v>
      </c>
      <c r="R46" s="8">
        <f t="shared" si="91"/>
        <v>8.6177061181163639E-2</v>
      </c>
      <c r="S46" s="8">
        <f t="shared" si="91"/>
        <v>8.0761346360130215E-2</v>
      </c>
      <c r="T46" s="13">
        <f t="shared" si="91"/>
        <v>6.0016120396880757E-2</v>
      </c>
      <c r="U46" s="14">
        <f t="shared" si="91"/>
        <v>5.8094436646669578E-2</v>
      </c>
      <c r="V46" s="14">
        <f t="shared" si="91"/>
        <v>9.246855500093587E-2</v>
      </c>
      <c r="W46" s="14">
        <f t="shared" si="91"/>
        <v>2.4947273516145119E-2</v>
      </c>
      <c r="X46" s="5">
        <f t="shared" si="91"/>
        <v>5.5496307763469588E-2</v>
      </c>
      <c r="Y46" s="5">
        <f t="shared" si="91"/>
        <v>2.1363062992402648E-2</v>
      </c>
      <c r="Z46" s="5"/>
    </row>
    <row r="47" spans="1:26" ht="12.75" customHeight="1" x14ac:dyDescent="0.2">
      <c r="A47" s="3"/>
      <c r="B47" s="3" t="s">
        <v>19</v>
      </c>
      <c r="C47" s="15">
        <f t="shared" si="87"/>
        <v>1113.1592298600008</v>
      </c>
      <c r="D47" s="16">
        <f t="shared" si="88"/>
        <v>6358.5866560200002</v>
      </c>
      <c r="E47" s="16">
        <v>5245.4274261599994</v>
      </c>
      <c r="F47" s="17">
        <f t="shared" si="89"/>
        <v>5364.6389715800005</v>
      </c>
      <c r="G47" s="18">
        <v>4808.9052256800005</v>
      </c>
      <c r="H47" s="18">
        <v>450.01549370999999</v>
      </c>
      <c r="I47" s="18">
        <v>105.71825219</v>
      </c>
      <c r="J47" s="19">
        <v>622.42487499000003</v>
      </c>
      <c r="K47" s="19">
        <v>217.00612569999998</v>
      </c>
      <c r="L47" s="19">
        <v>154.51668375</v>
      </c>
      <c r="O47" s="3"/>
      <c r="P47" s="3" t="s">
        <v>19</v>
      </c>
      <c r="Q47" s="12">
        <f t="shared" si="91"/>
        <v>8.7679154834239936E-2</v>
      </c>
      <c r="R47" s="8">
        <f t="shared" si="91"/>
        <v>0.11920658371245096</v>
      </c>
      <c r="S47" s="8">
        <f t="shared" si="91"/>
        <v>0.12613372623970021</v>
      </c>
      <c r="T47" s="13">
        <f t="shared" si="91"/>
        <v>8.9586169676182825E-2</v>
      </c>
      <c r="U47" s="14">
        <f t="shared" si="91"/>
        <v>8.7833589159889369E-2</v>
      </c>
      <c r="V47" s="14">
        <f t="shared" si="91"/>
        <v>0.10936763215589029</v>
      </c>
      <c r="W47" s="14">
        <f t="shared" si="91"/>
        <v>8.6740195772739614E-2</v>
      </c>
      <c r="X47" s="5">
        <f t="shared" si="91"/>
        <v>9.1909129474734064E-2</v>
      </c>
      <c r="Y47" s="5">
        <f t="shared" si="91"/>
        <v>0.15586050288747555</v>
      </c>
      <c r="Z47" s="5"/>
    </row>
    <row r="48" spans="1:26" ht="12.75" customHeight="1" x14ac:dyDescent="0.2">
      <c r="A48" s="3"/>
      <c r="B48" s="3" t="s">
        <v>18</v>
      </c>
      <c r="C48" s="15">
        <f t="shared" si="87"/>
        <v>955.20814660999895</v>
      </c>
      <c r="D48" s="16">
        <f t="shared" si="88"/>
        <v>5757.5542789599995</v>
      </c>
      <c r="E48" s="16">
        <v>4802.3461323500005</v>
      </c>
      <c r="F48" s="17">
        <f t="shared" si="89"/>
        <v>4849.3708521799999</v>
      </c>
      <c r="G48" s="18">
        <v>4325.1896652899995</v>
      </c>
      <c r="H48" s="18">
        <v>434.42722637999998</v>
      </c>
      <c r="I48" s="18">
        <v>89.753960509999999</v>
      </c>
      <c r="J48" s="19">
        <v>583.98488672000008</v>
      </c>
      <c r="K48" s="19">
        <v>204.35860657000001</v>
      </c>
      <c r="L48" s="19">
        <v>119.83993348999999</v>
      </c>
      <c r="O48" s="3"/>
      <c r="P48" s="3" t="s">
        <v>18</v>
      </c>
      <c r="Q48" s="12">
        <f t="shared" si="91"/>
        <v>8.4980483910063631E-2</v>
      </c>
      <c r="R48" s="8">
        <f t="shared" si="91"/>
        <v>8.6322393545637199E-2</v>
      </c>
      <c r="S48" s="8">
        <f t="shared" si="91"/>
        <v>8.6589701257409502E-2</v>
      </c>
      <c r="T48" s="13">
        <f t="shared" si="91"/>
        <v>6.8360809163698466E-2</v>
      </c>
      <c r="U48" s="14">
        <f t="shared" si="91"/>
        <v>6.8879463692895326E-2</v>
      </c>
      <c r="V48" s="14">
        <f t="shared" si="91"/>
        <v>6.8567417828354182E-2</v>
      </c>
      <c r="W48" s="14">
        <f t="shared" si="91"/>
        <v>4.2996288439005825E-2</v>
      </c>
      <c r="X48" s="5">
        <f t="shared" si="91"/>
        <v>3.4018585011792668E-2</v>
      </c>
      <c r="Y48" s="5">
        <f t="shared" si="91"/>
        <v>4.1615576671746979E-2</v>
      </c>
      <c r="Z48" s="5"/>
    </row>
    <row r="49" spans="1:26" ht="12.75" customHeight="1" x14ac:dyDescent="0.2">
      <c r="A49" s="3"/>
      <c r="B49" s="3" t="s">
        <v>17</v>
      </c>
      <c r="C49" s="15">
        <f t="shared" si="87"/>
        <v>1098.8469411699989</v>
      </c>
      <c r="D49" s="16">
        <f t="shared" si="88"/>
        <v>6632.1441611299988</v>
      </c>
      <c r="E49" s="16">
        <v>5533.2972199599999</v>
      </c>
      <c r="F49" s="17">
        <f t="shared" si="89"/>
        <v>5608.2894291799994</v>
      </c>
      <c r="G49" s="18">
        <v>5060.0267976699997</v>
      </c>
      <c r="H49" s="18">
        <v>449.34016661999999</v>
      </c>
      <c r="I49" s="18">
        <v>98.922464890000001</v>
      </c>
      <c r="J49" s="19">
        <v>665.62545490000002</v>
      </c>
      <c r="K49" s="19">
        <v>250.15717824000001</v>
      </c>
      <c r="L49" s="19">
        <v>108.07209881</v>
      </c>
      <c r="O49" s="3"/>
      <c r="P49" s="3" t="s">
        <v>17</v>
      </c>
      <c r="Q49" s="12">
        <f t="shared" si="91"/>
        <v>-4.9121477975259009E-2</v>
      </c>
      <c r="R49" s="8">
        <f t="shared" si="91"/>
        <v>9.7359193899475116E-2</v>
      </c>
      <c r="S49" s="8">
        <f t="shared" si="91"/>
        <v>0.13198905239102476</v>
      </c>
      <c r="T49" s="13">
        <f t="shared" si="91"/>
        <v>7.4578781678995787E-2</v>
      </c>
      <c r="U49" s="14">
        <f t="shared" si="91"/>
        <v>5.791641917701007E-2</v>
      </c>
      <c r="V49" s="14">
        <f t="shared" si="91"/>
        <v>0.29089394228941701</v>
      </c>
      <c r="W49" s="14">
        <f t="shared" si="91"/>
        <v>0.12460404540242687</v>
      </c>
      <c r="X49" s="5">
        <f t="shared" si="91"/>
        <v>0.12787254153552507</v>
      </c>
      <c r="Y49" s="5">
        <f t="shared" si="91"/>
        <v>6.6710289275925483E-2</v>
      </c>
      <c r="Z49" s="5"/>
    </row>
    <row r="50" spans="1:26" ht="12.75" customHeight="1" x14ac:dyDescent="0.2">
      <c r="A50" s="3"/>
      <c r="B50" s="3" t="s">
        <v>16</v>
      </c>
      <c r="C50" s="15">
        <f t="shared" si="87"/>
        <v>1104.5378454500014</v>
      </c>
      <c r="D50" s="16">
        <f t="shared" si="88"/>
        <v>6618.888780610001</v>
      </c>
      <c r="E50" s="16">
        <v>5514.3509351599996</v>
      </c>
      <c r="F50" s="17">
        <f t="shared" si="89"/>
        <v>5612.3328828600006</v>
      </c>
      <c r="G50" s="18">
        <v>5076.9871827500001</v>
      </c>
      <c r="H50" s="18">
        <v>430.29848705000001</v>
      </c>
      <c r="I50" s="18">
        <v>105.04721306</v>
      </c>
      <c r="J50" s="19">
        <v>704.29517511000006</v>
      </c>
      <c r="K50" s="19">
        <v>236.03622038999998</v>
      </c>
      <c r="L50" s="19">
        <v>66.22450225</v>
      </c>
      <c r="O50" s="3"/>
      <c r="P50" s="3" t="s">
        <v>16</v>
      </c>
      <c r="Q50" s="12">
        <f t="shared" si="91"/>
        <v>9.1440744850807221E-2</v>
      </c>
      <c r="R50" s="8">
        <f t="shared" si="91"/>
        <v>0.21988310944154055</v>
      </c>
      <c r="S50" s="8">
        <f t="shared" si="91"/>
        <v>0.24933222606798422</v>
      </c>
      <c r="T50" s="13">
        <f t="shared" si="91"/>
        <v>0.19269801435556388</v>
      </c>
      <c r="U50" s="14">
        <f t="shared" si="91"/>
        <v>0.18303230324724939</v>
      </c>
      <c r="V50" s="14">
        <f t="shared" si="91"/>
        <v>0.31641988289067791</v>
      </c>
      <c r="W50" s="14">
        <f t="shared" si="91"/>
        <v>0.20461762466624744</v>
      </c>
      <c r="X50" s="5">
        <f t="shared" si="91"/>
        <v>0.30652230785021017</v>
      </c>
      <c r="Y50" s="5">
        <f t="shared" si="91"/>
        <v>0.30262730753804656</v>
      </c>
      <c r="Z50" s="5"/>
    </row>
    <row r="51" spans="1:26" ht="12.75" customHeight="1" x14ac:dyDescent="0.2">
      <c r="A51" s="3"/>
      <c r="B51" s="3" t="s">
        <v>15</v>
      </c>
      <c r="C51" s="15">
        <f t="shared" si="87"/>
        <v>987.16663735000111</v>
      </c>
      <c r="D51" s="16">
        <f t="shared" si="88"/>
        <v>6174.3304830800007</v>
      </c>
      <c r="E51" s="16">
        <v>5187.1638457299996</v>
      </c>
      <c r="F51" s="17">
        <f t="shared" si="89"/>
        <v>5256.3369083500002</v>
      </c>
      <c r="G51" s="18">
        <v>4725.0048335900001</v>
      </c>
      <c r="H51" s="18">
        <v>433.25030676</v>
      </c>
      <c r="I51" s="18">
        <v>98.081767999999997</v>
      </c>
      <c r="J51" s="19">
        <v>679.73928975000001</v>
      </c>
      <c r="K51" s="19">
        <v>218.92302715</v>
      </c>
      <c r="L51" s="19">
        <v>19.331257829999998</v>
      </c>
      <c r="O51" s="3"/>
      <c r="P51" s="3" t="s">
        <v>15</v>
      </c>
      <c r="Q51" s="12">
        <f t="shared" si="91"/>
        <v>4.467190550162603E-2</v>
      </c>
      <c r="R51" s="8">
        <f t="shared" si="91"/>
        <v>0.16554717292751864</v>
      </c>
      <c r="S51" s="8">
        <f t="shared" si="91"/>
        <v>0.19179044203908613</v>
      </c>
      <c r="T51" s="13">
        <f t="shared" si="91"/>
        <v>0.15130832933477989</v>
      </c>
      <c r="U51" s="14">
        <f t="shared" si="91"/>
        <v>0.13839104443058226</v>
      </c>
      <c r="V51" s="14">
        <f t="shared" si="91"/>
        <v>0.30842868125458645</v>
      </c>
      <c r="W51" s="14">
        <f t="shared" si="91"/>
        <v>0.17025994112208598</v>
      </c>
      <c r="X51" s="5">
        <f t="shared" si="91"/>
        <v>0.22660658363258346</v>
      </c>
      <c r="Y51" s="5">
        <f t="shared" si="91"/>
        <v>0.23218647787699709</v>
      </c>
      <c r="Z51" s="5"/>
    </row>
    <row r="52" spans="1:26" ht="12.75" customHeight="1" x14ac:dyDescent="0.2">
      <c r="A52" s="3"/>
      <c r="B52" s="3" t="s">
        <v>14</v>
      </c>
      <c r="C52" s="15">
        <f t="shared" si="87"/>
        <v>975.30998914999964</v>
      </c>
      <c r="D52" s="16">
        <f t="shared" si="88"/>
        <v>6659.8023412699995</v>
      </c>
      <c r="E52" s="16">
        <v>5684.4923521199999</v>
      </c>
      <c r="F52" s="17">
        <f t="shared" si="89"/>
        <v>5662.2835679599993</v>
      </c>
      <c r="G52" s="18">
        <v>5123.4930494499995</v>
      </c>
      <c r="H52" s="18">
        <v>432.2192268</v>
      </c>
      <c r="I52" s="18">
        <v>106.57129171</v>
      </c>
      <c r="J52" s="19">
        <v>730.66079077999996</v>
      </c>
      <c r="K52" s="19">
        <v>266.85798253000002</v>
      </c>
      <c r="L52" s="19">
        <v>0</v>
      </c>
      <c r="O52" s="3"/>
      <c r="P52" s="3" t="s">
        <v>14</v>
      </c>
      <c r="Q52" s="12">
        <f t="shared" si="91"/>
        <v>2.038808463862507E-2</v>
      </c>
      <c r="R52" s="8">
        <f t="shared" si="91"/>
        <v>0.19114198825057094</v>
      </c>
      <c r="S52" s="8">
        <f t="shared" si="91"/>
        <v>0.22635243586686427</v>
      </c>
      <c r="T52" s="13">
        <f t="shared" si="91"/>
        <v>0.16800471770251768</v>
      </c>
      <c r="U52" s="14">
        <f t="shared" si="91"/>
        <v>0.1660434131437194</v>
      </c>
      <c r="V52" s="14">
        <f t="shared" si="91"/>
        <v>0.20439364644857383</v>
      </c>
      <c r="W52" s="14">
        <f t="shared" si="91"/>
        <v>0.12127869839272054</v>
      </c>
      <c r="X52" s="5">
        <f t="shared" si="91"/>
        <v>0.37165996979291549</v>
      </c>
      <c r="Y52" s="5">
        <f t="shared" ref="Q52:Y54" si="92">K52/K64-1</f>
        <v>0.26714712336158941</v>
      </c>
      <c r="Z52" s="5"/>
    </row>
    <row r="53" spans="1:26" ht="12.75" customHeight="1" x14ac:dyDescent="0.2">
      <c r="A53" s="3"/>
      <c r="B53" s="3" t="s">
        <v>13</v>
      </c>
      <c r="C53" s="15">
        <f t="shared" si="87"/>
        <v>882.79081416999907</v>
      </c>
      <c r="D53" s="16">
        <f t="shared" si="88"/>
        <v>5656.5760390999994</v>
      </c>
      <c r="E53" s="16">
        <v>4773.7852249300004</v>
      </c>
      <c r="F53" s="17">
        <f t="shared" si="89"/>
        <v>4845.2857446699991</v>
      </c>
      <c r="G53" s="18">
        <v>4376.2809888599995</v>
      </c>
      <c r="H53" s="18">
        <v>377.59984249000001</v>
      </c>
      <c r="I53" s="18">
        <v>91.404913319999991</v>
      </c>
      <c r="J53" s="19">
        <v>613.62482970000008</v>
      </c>
      <c r="K53" s="19">
        <v>197.66546473</v>
      </c>
      <c r="L53" s="19">
        <v>0</v>
      </c>
      <c r="O53" s="3"/>
      <c r="P53" s="3" t="s">
        <v>13</v>
      </c>
      <c r="Q53" s="12">
        <f t="shared" si="92"/>
        <v>5.7051910043377063E-2</v>
      </c>
      <c r="R53" s="8">
        <f t="shared" si="92"/>
        <v>0.18078450018899161</v>
      </c>
      <c r="S53" s="8">
        <f t="shared" si="92"/>
        <v>0.20690956937485794</v>
      </c>
      <c r="T53" s="13">
        <f t="shared" si="92"/>
        <v>0.16296057149308107</v>
      </c>
      <c r="U53" s="14">
        <f t="shared" si="92"/>
        <v>0.15472477871544377</v>
      </c>
      <c r="V53" s="14">
        <f t="shared" si="92"/>
        <v>0.27131727665946181</v>
      </c>
      <c r="W53" s="14">
        <f t="shared" si="92"/>
        <v>0.15073908019507187</v>
      </c>
      <c r="X53" s="5">
        <f t="shared" si="92"/>
        <v>0.3131986642258342</v>
      </c>
      <c r="Y53" s="5">
        <f t="shared" si="92"/>
        <v>0.25972495929343609</v>
      </c>
      <c r="Z53" s="5"/>
    </row>
    <row r="54" spans="1:26" ht="12.75" customHeight="1" x14ac:dyDescent="0.2">
      <c r="A54" s="3"/>
      <c r="B54" s="3" t="s">
        <v>12</v>
      </c>
      <c r="C54" s="15">
        <f t="shared" si="87"/>
        <v>943.70741256000019</v>
      </c>
      <c r="D54" s="16">
        <f t="shared" si="88"/>
        <v>5410.2154554000008</v>
      </c>
      <c r="E54" s="16">
        <v>4466.5080428400006</v>
      </c>
      <c r="F54" s="17">
        <f t="shared" si="89"/>
        <v>4641.1421106500002</v>
      </c>
      <c r="G54" s="18">
        <v>4184.77424453</v>
      </c>
      <c r="H54" s="18">
        <v>365.76409820999999</v>
      </c>
      <c r="I54" s="18">
        <v>90.603767910000002</v>
      </c>
      <c r="J54" s="19">
        <v>552.60575992999998</v>
      </c>
      <c r="K54" s="19">
        <v>216.46758481999998</v>
      </c>
      <c r="L54" s="19">
        <v>0</v>
      </c>
      <c r="O54" s="3"/>
      <c r="P54" s="3" t="s">
        <v>12</v>
      </c>
      <c r="Q54" s="12">
        <f t="shared" si="92"/>
        <v>0.89614549789964881</v>
      </c>
      <c r="R54" s="8">
        <f t="shared" si="92"/>
        <v>0.19766990516506522</v>
      </c>
      <c r="S54" s="8">
        <f t="shared" si="92"/>
        <v>0.11118594627557932</v>
      </c>
      <c r="T54" s="13">
        <f t="shared" si="92"/>
        <v>0.17192378442475831</v>
      </c>
      <c r="U54" s="14">
        <f t="shared" si="92"/>
        <v>0.16598096212353286</v>
      </c>
      <c r="V54" s="14">
        <f t="shared" si="92"/>
        <v>0.24587920268509578</v>
      </c>
      <c r="W54" s="14">
        <f t="shared" si="92"/>
        <v>0.16699547401792203</v>
      </c>
      <c r="X54" s="5">
        <f t="shared" si="92"/>
        <v>0.33183936004754444</v>
      </c>
      <c r="Y54" s="5">
        <f t="shared" si="92"/>
        <v>0.5234683632340591</v>
      </c>
      <c r="Z54" s="5"/>
    </row>
    <row r="55" spans="1:26" ht="12.75" customHeight="1" x14ac:dyDescent="0.2">
      <c r="A55" s="3"/>
      <c r="B55" s="3" t="s">
        <v>11</v>
      </c>
      <c r="C55" s="15">
        <f t="shared" si="87"/>
        <v>1060.6079474800008</v>
      </c>
      <c r="D55" s="16">
        <f t="shared" si="88"/>
        <v>7625.1083249500007</v>
      </c>
      <c r="E55" s="16">
        <v>6564.5003774699999</v>
      </c>
      <c r="F55" s="17">
        <f t="shared" si="89"/>
        <v>6515.1063840900006</v>
      </c>
      <c r="G55" s="18">
        <v>5927.2703102800006</v>
      </c>
      <c r="H55" s="18">
        <v>475.15457099000002</v>
      </c>
      <c r="I55" s="18">
        <v>112.68150282000001</v>
      </c>
      <c r="J55" s="19">
        <v>681.70713395000007</v>
      </c>
      <c r="K55" s="19">
        <v>428.29480590999998</v>
      </c>
      <c r="L55" s="19">
        <v>9.9999999999999995E-7</v>
      </c>
      <c r="O55" s="3"/>
      <c r="P55" s="3" t="s">
        <v>11</v>
      </c>
      <c r="Q55" s="12"/>
      <c r="R55" s="7"/>
      <c r="S55" s="7"/>
      <c r="T55" s="11"/>
      <c r="U55" s="4"/>
      <c r="V55" s="4"/>
      <c r="W55" s="4"/>
      <c r="X55" s="3"/>
      <c r="Y55" s="3"/>
      <c r="Z55" s="3"/>
    </row>
    <row r="56" spans="1:26" ht="12.75" customHeight="1" x14ac:dyDescent="0.2">
      <c r="A56" s="3"/>
      <c r="B56" s="3" t="s">
        <v>10</v>
      </c>
      <c r="C56" s="15">
        <f t="shared" si="87"/>
        <v>1014.8059140699997</v>
      </c>
      <c r="D56" s="16">
        <f t="shared" si="88"/>
        <v>6308.1689166799997</v>
      </c>
      <c r="E56" s="16">
        <v>5293.36300261</v>
      </c>
      <c r="F56" s="17">
        <f t="shared" si="89"/>
        <v>5452.8494101999995</v>
      </c>
      <c r="G56" s="18">
        <v>4937.2020206899997</v>
      </c>
      <c r="H56" s="18">
        <v>414.98568912000002</v>
      </c>
      <c r="I56" s="18">
        <v>100.66170039000001</v>
      </c>
      <c r="J56" s="19">
        <v>644.81191265999996</v>
      </c>
      <c r="K56" s="19">
        <v>210.50759381999998</v>
      </c>
      <c r="L56" s="19">
        <v>0</v>
      </c>
      <c r="O56" s="3"/>
      <c r="P56" s="3" t="s">
        <v>10</v>
      </c>
      <c r="Q56" s="12"/>
      <c r="R56" s="7"/>
      <c r="S56" s="7"/>
      <c r="T56" s="11"/>
      <c r="U56" s="4"/>
      <c r="V56" s="4"/>
      <c r="W56" s="4"/>
      <c r="X56" s="3"/>
      <c r="Y56" s="3"/>
      <c r="Z56" s="3"/>
    </row>
    <row r="57" spans="1:26" ht="12.75" customHeight="1" x14ac:dyDescent="0.2">
      <c r="A57" s="3"/>
      <c r="B57" s="3" t="s">
        <v>9</v>
      </c>
      <c r="C57" s="15">
        <f t="shared" si="87"/>
        <v>1031.9313113500002</v>
      </c>
      <c r="D57" s="16">
        <f t="shared" si="88"/>
        <v>6139.5483969199995</v>
      </c>
      <c r="E57" s="16">
        <v>5107.6170855699993</v>
      </c>
      <c r="F57" s="17">
        <f t="shared" si="89"/>
        <v>5301.96234465</v>
      </c>
      <c r="G57" s="18">
        <v>4803.4001013000006</v>
      </c>
      <c r="H57" s="18">
        <v>402.62571667999998</v>
      </c>
      <c r="I57" s="18">
        <v>95.936526670000006</v>
      </c>
      <c r="J57" s="19">
        <v>624.35912086999997</v>
      </c>
      <c r="K57" s="19">
        <v>213.22693140000001</v>
      </c>
      <c r="L57" s="19">
        <v>0</v>
      </c>
      <c r="O57" s="3"/>
      <c r="P57" s="3" t="s">
        <v>9</v>
      </c>
      <c r="Q57" s="12"/>
      <c r="R57" s="7"/>
      <c r="S57" s="7"/>
      <c r="T57" s="11"/>
      <c r="U57" s="4"/>
      <c r="V57" s="4"/>
      <c r="W57" s="4"/>
      <c r="X57" s="3"/>
      <c r="Y57" s="3"/>
      <c r="Z57" s="3"/>
    </row>
    <row r="58" spans="1:26" ht="12.75" customHeight="1" x14ac:dyDescent="0.2">
      <c r="A58" s="3"/>
      <c r="B58" s="3" t="s">
        <v>8</v>
      </c>
      <c r="C58" s="15">
        <f t="shared" si="87"/>
        <v>988.50431426000068</v>
      </c>
      <c r="D58" s="16">
        <f t="shared" si="88"/>
        <v>6169.7201720800003</v>
      </c>
      <c r="E58" s="16">
        <v>5181.2158578199997</v>
      </c>
      <c r="F58" s="17">
        <f t="shared" si="89"/>
        <v>5321.0379889300002</v>
      </c>
      <c r="G58" s="18">
        <v>4818.9706908199996</v>
      </c>
      <c r="H58" s="18">
        <v>397.91097384</v>
      </c>
      <c r="I58" s="18">
        <v>104.15632427</v>
      </c>
      <c r="J58" s="19">
        <v>625.81482552</v>
      </c>
      <c r="K58" s="19">
        <v>222.86735762999999</v>
      </c>
      <c r="L58" s="19">
        <v>0</v>
      </c>
      <c r="O58" s="3"/>
      <c r="P58" s="3" t="s">
        <v>8</v>
      </c>
      <c r="Q58" s="12"/>
      <c r="R58" s="7"/>
      <c r="S58" s="7"/>
      <c r="T58" s="11"/>
      <c r="U58" s="4"/>
      <c r="V58" s="4"/>
      <c r="W58" s="4"/>
      <c r="X58" s="3"/>
      <c r="Y58" s="3"/>
      <c r="Z58" s="3"/>
    </row>
    <row r="59" spans="1:26" ht="12.75" customHeight="1" x14ac:dyDescent="0.2">
      <c r="A59" s="3"/>
      <c r="B59" s="3" t="s">
        <v>7</v>
      </c>
      <c r="C59" s="15">
        <f t="shared" si="87"/>
        <v>1023.4260948299998</v>
      </c>
      <c r="D59" s="16">
        <f t="shared" si="88"/>
        <v>5681.3342135000003</v>
      </c>
      <c r="E59" s="16">
        <v>4657.9081186700005</v>
      </c>
      <c r="F59" s="17">
        <f t="shared" si="89"/>
        <v>4923.5564114899998</v>
      </c>
      <c r="G59" s="18">
        <v>4420.6257957099997</v>
      </c>
      <c r="H59" s="18">
        <v>405.65046308000001</v>
      </c>
      <c r="I59" s="18">
        <v>97.280152700000002</v>
      </c>
      <c r="J59" s="19">
        <v>570.03358447000005</v>
      </c>
      <c r="K59" s="19">
        <v>187.74421753999999</v>
      </c>
      <c r="L59" s="19">
        <v>0</v>
      </c>
      <c r="O59" s="3"/>
      <c r="P59" s="3" t="s">
        <v>7</v>
      </c>
      <c r="Q59" s="12"/>
      <c r="R59" s="7"/>
      <c r="S59" s="7"/>
      <c r="T59" s="11"/>
      <c r="U59" s="4"/>
      <c r="V59" s="4"/>
      <c r="W59" s="4"/>
      <c r="X59" s="3"/>
      <c r="Y59" s="3"/>
      <c r="Z59" s="3"/>
    </row>
    <row r="60" spans="1:26" ht="12.75" customHeight="1" x14ac:dyDescent="0.2">
      <c r="A60" s="3" t="s">
        <v>56</v>
      </c>
      <c r="B60" s="3" t="s">
        <v>6</v>
      </c>
      <c r="C60" s="15">
        <f t="shared" si="87"/>
        <v>880.39200776000143</v>
      </c>
      <c r="D60" s="16">
        <f t="shared" si="88"/>
        <v>5300.0419702000008</v>
      </c>
      <c r="E60" s="16">
        <v>4419.6499624399994</v>
      </c>
      <c r="F60" s="17">
        <f t="shared" si="89"/>
        <v>4539.0759475500008</v>
      </c>
      <c r="G60" s="18">
        <v>4046.4709185700003</v>
      </c>
      <c r="H60" s="18">
        <v>406.55106933999997</v>
      </c>
      <c r="I60" s="18">
        <v>86.053959640000002</v>
      </c>
      <c r="J60" s="19">
        <v>564.77213774000006</v>
      </c>
      <c r="K60" s="19">
        <v>196.19388491000001</v>
      </c>
      <c r="L60" s="19">
        <v>0</v>
      </c>
      <c r="O60" s="3" t="s">
        <v>56</v>
      </c>
      <c r="P60" s="3" t="s">
        <v>6</v>
      </c>
      <c r="Q60" s="12"/>
      <c r="R60" s="7"/>
      <c r="S60" s="7"/>
      <c r="T60" s="11"/>
      <c r="U60" s="4"/>
      <c r="V60" s="4"/>
      <c r="W60" s="4"/>
      <c r="X60" s="3"/>
      <c r="Y60" s="3"/>
      <c r="Z60" s="3"/>
    </row>
    <row r="61" spans="1:26" ht="12.75" customHeight="1" x14ac:dyDescent="0.2">
      <c r="A61" s="3"/>
      <c r="B61" s="3" t="s">
        <v>5</v>
      </c>
      <c r="C61" s="15">
        <f t="shared" si="87"/>
        <v>1155.6123266200011</v>
      </c>
      <c r="D61" s="16">
        <f t="shared" si="88"/>
        <v>6043.7313488600012</v>
      </c>
      <c r="E61" s="16">
        <v>4888.11902224</v>
      </c>
      <c r="F61" s="17">
        <f t="shared" si="89"/>
        <v>5219.0584113500008</v>
      </c>
      <c r="G61" s="18">
        <v>4783.0118768800003</v>
      </c>
      <c r="H61" s="18">
        <v>348.08449548000004</v>
      </c>
      <c r="I61" s="18">
        <v>87.962038989999996</v>
      </c>
      <c r="J61" s="19">
        <v>590.16017359</v>
      </c>
      <c r="K61" s="19">
        <v>234.51276392</v>
      </c>
      <c r="L61" s="19">
        <v>0</v>
      </c>
      <c r="O61" s="3"/>
      <c r="P61" s="3" t="s">
        <v>5</v>
      </c>
      <c r="Q61" s="12"/>
      <c r="R61" s="7"/>
      <c r="S61" s="7"/>
      <c r="T61" s="11"/>
      <c r="U61" s="4"/>
      <c r="V61" s="4"/>
      <c r="W61" s="4"/>
      <c r="X61" s="3"/>
      <c r="Y61" s="3"/>
      <c r="Z61" s="3"/>
    </row>
    <row r="62" spans="1:26" ht="12.75" customHeight="1" x14ac:dyDescent="0.2">
      <c r="A62" s="3"/>
      <c r="B62" s="3" t="s">
        <v>4</v>
      </c>
      <c r="C62" s="15">
        <f t="shared" si="87"/>
        <v>1011.9998274399995</v>
      </c>
      <c r="D62" s="16">
        <f t="shared" si="88"/>
        <v>5425.8385327100004</v>
      </c>
      <c r="E62" s="16">
        <v>4413.8387052700009</v>
      </c>
      <c r="F62" s="17">
        <f t="shared" si="89"/>
        <v>4705.5774515500007</v>
      </c>
      <c r="G62" s="18">
        <v>4291.5034262500003</v>
      </c>
      <c r="H62" s="18">
        <v>326.87024302999998</v>
      </c>
      <c r="I62" s="18">
        <v>87.203782269999991</v>
      </c>
      <c r="J62" s="19">
        <v>539.06096427</v>
      </c>
      <c r="K62" s="19">
        <v>181.20011688999998</v>
      </c>
      <c r="L62" s="19">
        <v>0</v>
      </c>
      <c r="O62" s="3"/>
      <c r="P62" s="3" t="s">
        <v>4</v>
      </c>
      <c r="Q62" s="12"/>
      <c r="R62" s="7"/>
      <c r="S62" s="7"/>
      <c r="T62" s="11"/>
      <c r="U62" s="4"/>
      <c r="V62" s="4"/>
      <c r="W62" s="4"/>
      <c r="X62" s="3"/>
      <c r="Y62" s="3"/>
      <c r="Z62" s="3"/>
    </row>
    <row r="63" spans="1:26" ht="12.75" customHeight="1" x14ac:dyDescent="0.2">
      <c r="A63" s="3"/>
      <c r="B63" s="3" t="s">
        <v>3</v>
      </c>
      <c r="C63" s="15">
        <f t="shared" si="87"/>
        <v>944.95375261000027</v>
      </c>
      <c r="D63" s="16">
        <f t="shared" si="88"/>
        <v>5297.3664442700001</v>
      </c>
      <c r="E63" s="16">
        <v>4352.4126916599998</v>
      </c>
      <c r="F63" s="17">
        <f t="shared" si="89"/>
        <v>4565.5336406599999</v>
      </c>
      <c r="G63" s="18">
        <v>4150.5990904499995</v>
      </c>
      <c r="H63" s="18">
        <v>331.12259993000004</v>
      </c>
      <c r="I63" s="18">
        <v>83.811950280000005</v>
      </c>
      <c r="J63" s="19">
        <v>554.16243384000006</v>
      </c>
      <c r="K63" s="19">
        <v>177.67036977000001</v>
      </c>
      <c r="L63" s="19">
        <v>0</v>
      </c>
      <c r="O63" s="3"/>
      <c r="P63" s="3" t="s">
        <v>3</v>
      </c>
      <c r="Q63" s="12"/>
      <c r="R63" s="7"/>
      <c r="S63" s="7"/>
      <c r="T63" s="11"/>
      <c r="U63" s="4"/>
      <c r="V63" s="4"/>
      <c r="W63" s="4"/>
      <c r="X63" s="3"/>
      <c r="Y63" s="3"/>
      <c r="Z63" s="3"/>
    </row>
    <row r="64" spans="1:26" ht="12.75" customHeight="1" x14ac:dyDescent="0.2">
      <c r="A64" s="3"/>
      <c r="B64" s="3" t="s">
        <v>2</v>
      </c>
      <c r="C64" s="15">
        <f t="shared" si="87"/>
        <v>955.82259713999883</v>
      </c>
      <c r="D64" s="16">
        <f t="shared" si="88"/>
        <v>5591.1070275099992</v>
      </c>
      <c r="E64" s="16">
        <v>4635.2844303700003</v>
      </c>
      <c r="F64" s="17">
        <f t="shared" si="89"/>
        <v>4847.8259395199993</v>
      </c>
      <c r="G64" s="18">
        <v>4393.9127751999995</v>
      </c>
      <c r="H64" s="18">
        <v>358.86873704000004</v>
      </c>
      <c r="I64" s="18">
        <v>95.044427280000008</v>
      </c>
      <c r="J64" s="19">
        <v>532.68361464999998</v>
      </c>
      <c r="K64" s="19">
        <v>210.59747333999999</v>
      </c>
      <c r="L64" s="19">
        <v>0</v>
      </c>
      <c r="O64" s="3"/>
      <c r="P64" s="3" t="s">
        <v>2</v>
      </c>
      <c r="Q64" s="12"/>
      <c r="R64" s="7"/>
      <c r="S64" s="7"/>
      <c r="T64" s="11"/>
      <c r="U64" s="4"/>
      <c r="V64" s="4"/>
      <c r="W64" s="4"/>
      <c r="X64" s="3"/>
      <c r="Y64" s="3"/>
      <c r="Z64" s="3"/>
    </row>
    <row r="65" spans="1:26" ht="12.75" customHeight="1" x14ac:dyDescent="0.2">
      <c r="A65" s="3"/>
      <c r="B65" s="3" t="s">
        <v>1</v>
      </c>
      <c r="C65" s="15">
        <f t="shared" si="87"/>
        <v>835.14424010999892</v>
      </c>
      <c r="D65" s="16">
        <f t="shared" si="88"/>
        <v>4790.523620689999</v>
      </c>
      <c r="E65" s="16">
        <v>3955.3793805800001</v>
      </c>
      <c r="F65" s="17">
        <f t="shared" si="89"/>
        <v>4166.3370740499995</v>
      </c>
      <c r="G65" s="18">
        <v>3789.8909502299998</v>
      </c>
      <c r="H65" s="18">
        <v>297.01463939999996</v>
      </c>
      <c r="I65" s="18">
        <v>79.431484420000004</v>
      </c>
      <c r="J65" s="19">
        <v>467.27494202999998</v>
      </c>
      <c r="K65" s="19">
        <v>156.91160461000001</v>
      </c>
      <c r="L65" s="19">
        <v>0</v>
      </c>
      <c r="O65" s="3"/>
      <c r="P65" s="3" t="s">
        <v>1</v>
      </c>
      <c r="Q65" s="12"/>
      <c r="R65" s="7"/>
      <c r="S65" s="7"/>
      <c r="T65" s="11"/>
      <c r="U65" s="4"/>
      <c r="V65" s="4"/>
      <c r="W65" s="4"/>
      <c r="X65" s="3"/>
      <c r="Y65" s="3"/>
      <c r="Z65" s="3"/>
    </row>
    <row r="66" spans="1:26" ht="12.75" customHeight="1" x14ac:dyDescent="0.2">
      <c r="A66" s="3" t="s">
        <v>55</v>
      </c>
      <c r="B66" s="3" t="s">
        <v>0</v>
      </c>
      <c r="C66" s="15">
        <f t="shared" si="87"/>
        <v>497.69778405999978</v>
      </c>
      <c r="D66" s="16">
        <f t="shared" si="88"/>
        <v>4517.28429684</v>
      </c>
      <c r="E66" s="16">
        <v>4019.5865127800002</v>
      </c>
      <c r="F66" s="17">
        <f t="shared" si="89"/>
        <v>3960.2764039200006</v>
      </c>
      <c r="G66" s="18">
        <v>3589.0588101100002</v>
      </c>
      <c r="H66" s="18">
        <v>293.57910255000002</v>
      </c>
      <c r="I66" s="18">
        <v>77.638491260000009</v>
      </c>
      <c r="J66" s="19">
        <v>414.91922863000002</v>
      </c>
      <c r="K66" s="19">
        <v>142.08866429</v>
      </c>
      <c r="L66" s="19">
        <v>0</v>
      </c>
      <c r="O66" s="3" t="s">
        <v>55</v>
      </c>
      <c r="P66" s="3" t="s">
        <v>0</v>
      </c>
      <c r="Q66" s="12"/>
      <c r="R66" s="7"/>
      <c r="S66" s="7"/>
      <c r="T66" s="11"/>
      <c r="U66" s="4"/>
      <c r="V66" s="4"/>
      <c r="W66" s="4"/>
      <c r="X66" s="3"/>
      <c r="Y66" s="3"/>
      <c r="Z66" s="3"/>
    </row>
    <row r="67" spans="1:26" ht="12.75" customHeight="1" x14ac:dyDescent="0.2">
      <c r="A67" s="20" t="s">
        <v>63</v>
      </c>
    </row>
    <row r="68" spans="1:26" ht="12.75" customHeight="1" x14ac:dyDescent="0.2">
      <c r="A68" s="20" t="s">
        <v>77</v>
      </c>
    </row>
    <row r="69" spans="1:26" ht="12.75" customHeight="1" x14ac:dyDescent="0.2">
      <c r="A69" s="21" t="s">
        <v>64</v>
      </c>
      <c r="L69" s="6"/>
    </row>
    <row r="70" spans="1:26" ht="12.75" customHeight="1" x14ac:dyDescent="0.2">
      <c r="I70" s="1"/>
      <c r="J70" s="1"/>
      <c r="L70" s="6"/>
    </row>
    <row r="71" spans="1:26" ht="12.75" customHeight="1" x14ac:dyDescent="0.2">
      <c r="A71" s="21" t="s">
        <v>68</v>
      </c>
      <c r="I71" s="1"/>
      <c r="J71" s="1"/>
      <c r="L71" s="6"/>
    </row>
    <row r="72" spans="1:26" ht="12.75" customHeight="1" x14ac:dyDescent="0.2">
      <c r="A72" s="21" t="s">
        <v>69</v>
      </c>
      <c r="I72" s="1"/>
      <c r="J72" s="1"/>
      <c r="L72" s="6"/>
    </row>
    <row r="73" spans="1:26" ht="12.75" customHeight="1" x14ac:dyDescent="0.2">
      <c r="I73" s="1"/>
      <c r="J73" s="1"/>
      <c r="L73" s="6"/>
    </row>
    <row r="74" spans="1:26" ht="12.75" customHeight="1" x14ac:dyDescent="0.2">
      <c r="I74" s="1"/>
      <c r="J74" s="1"/>
      <c r="L74" s="6"/>
    </row>
    <row r="75" spans="1:26" ht="12.75" customHeight="1" x14ac:dyDescent="0.2">
      <c r="I75" s="1"/>
      <c r="J75" s="1"/>
      <c r="L75" s="6"/>
    </row>
    <row r="76" spans="1:26" ht="12.75" customHeight="1" x14ac:dyDescent="0.2">
      <c r="I76" s="1"/>
      <c r="J76" s="1"/>
      <c r="L76" s="6"/>
    </row>
    <row r="77" spans="1:26" ht="12.75" customHeight="1" x14ac:dyDescent="0.2">
      <c r="I77" s="1"/>
      <c r="J77" s="1"/>
      <c r="L77" s="6"/>
    </row>
    <row r="78" spans="1:26" ht="12.75" customHeight="1" x14ac:dyDescent="0.2">
      <c r="I78" s="1"/>
      <c r="J78" s="1"/>
      <c r="L78" s="6"/>
    </row>
    <row r="79" spans="1:26" ht="12.75" customHeight="1" x14ac:dyDescent="0.2">
      <c r="A79" s="20" t="s">
        <v>67</v>
      </c>
    </row>
  </sheetData>
  <mergeCells count="2">
    <mergeCell ref="G1:I1"/>
    <mergeCell ref="U1:W1"/>
  </mergeCells>
  <pageMargins left="0.7" right="0.7" top="0.75" bottom="0.75" header="0.3" footer="0.3"/>
  <pageSetup paperSize="9"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Milj. €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2014-05-05T09:39:21Z</cp:lastPrinted>
  <dcterms:created xsi:type="dcterms:W3CDTF">2014-05-05T07:20:56Z</dcterms:created>
  <dcterms:modified xsi:type="dcterms:W3CDTF">2015-07-07T12:47:53Z</dcterms:modified>
</cp:coreProperties>
</file>